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90" yWindow="65521" windowWidth="7950" windowHeight="829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8">'Stampa 2'!#REF!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2'!$1:$2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le lettere sono a carattere minuscolo, in 'Stampa classifica di societàa a partecipazione'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2"/>
          </rPr>
          <t>User name placeholder:</t>
        </r>
        <r>
          <rPr>
            <sz val="8"/>
            <rFont val="Tahoma"/>
            <family val="2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2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categorie dciverse, in questa cella deve essere scritto "1", altrimenti se la numerazione è diversa per ciascun concorrente delle varie categorie, deve essere scritto "0".</t>
        </r>
      </text>
    </comment>
    <comment ref="B22" authorId="0">
      <text>
        <r>
          <rPr>
            <b/>
            <sz val="8"/>
            <rFont val="Tahoma"/>
            <family val="2"/>
          </rPr>
          <t>User name placeholder: CLASSIFICHE PARZIALI</t>
        </r>
        <r>
          <rPr>
            <sz val="8"/>
            <rFont val="Tahoma"/>
            <family val="2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<sst xmlns="http://schemas.openxmlformats.org/spreadsheetml/2006/main" count="4044" uniqueCount="483">
  <si>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</si>
  <si>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</si>
  <si>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</si>
  <si>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</si>
  <si>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</si>
  <si>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</si>
  <si>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</si>
  <si>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</si>
  <si>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</si>
  <si>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</si>
  <si>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</si>
  <si>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</si>
  <si>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</si>
  <si>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</si>
  <si>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</si>
  <si>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</si>
  <si>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</si>
  <si>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</si>
  <si>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</si>
  <si>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</si>
  <si>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</si>
  <si>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</si>
  <si>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</si>
  <si>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</si>
  <si>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</si>
  <si>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</si>
  <si>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</si>
  <si>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</si>
  <si>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</si>
  <si>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</si>
  <si>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</si>
  <si>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</si>
  <si>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</si>
  <si>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</si>
  <si>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</si>
  <si>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</si>
  <si>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</si>
  <si>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</si>
  <si>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</si>
  <si>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</si>
  <si>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</si>
  <si>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</si>
  <si>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</si>
  <si>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</si>
  <si>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</si>
  <si>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</si>
  <si>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</si>
  <si>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</si>
  <si>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</si>
  <si>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</si>
  <si>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</si>
  <si>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</si>
  <si>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</si>
  <si>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</si>
  <si>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</si>
  <si>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</si>
  <si>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</si>
  <si>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</si>
  <si>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</si>
  <si>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</si>
  <si>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</si>
  <si>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</si>
  <si>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</si>
  <si>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</si>
  <si>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</si>
  <si>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</si>
  <si>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</si>
  <si>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</si>
  <si>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</si>
  <si>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</si>
  <si>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</si>
  <si>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</si>
  <si>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</si>
  <si>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</si>
  <si>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</si>
  <si>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</si>
  <si>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</si>
  <si>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</si>
  <si>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</si>
  <si>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</si>
  <si>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</si>
  <si>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</si>
  <si>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</si>
  <si>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</si>
  <si>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</si>
  <si>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</si>
  <si>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</si>
  <si>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</si>
  <si>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</si>
  <si>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</si>
  <si>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</si>
  <si>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</si>
  <si>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</si>
  <si>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</si>
  <si>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</si>
  <si>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</si>
  <si>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</si>
  <si>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</si>
  <si>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</si>
  <si>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da 56 a 62 anni</t>
  </si>
  <si>
    <t>Dil.</t>
  </si>
  <si>
    <t>da 15 a 18 anni</t>
  </si>
  <si>
    <t>Comitato</t>
  </si>
  <si>
    <t>W</t>
  </si>
  <si>
    <t>Elite</t>
  </si>
  <si>
    <t>Donne: unica</t>
  </si>
  <si>
    <t>Categoria unica</t>
  </si>
  <si>
    <t>Esc</t>
  </si>
  <si>
    <t>Escursionisti</t>
  </si>
  <si>
    <t>ABDEFGHM</t>
  </si>
  <si>
    <t>GIOVO TEAM COREGLIA</t>
  </si>
  <si>
    <t>UISP</t>
  </si>
  <si>
    <t>LUCHINI DANIELE</t>
  </si>
  <si>
    <t>MOROZZI NICOLA</t>
  </si>
  <si>
    <t>FOCUS FACTORY RACING MTB TEAM</t>
  </si>
  <si>
    <t>FCI</t>
  </si>
  <si>
    <t>GIUSTI MASSIMO</t>
  </si>
  <si>
    <t>GIUSTI MAICOL</t>
  </si>
  <si>
    <t>GIORGI ROBERTO</t>
  </si>
  <si>
    <t>CICLI TADDEI</t>
  </si>
  <si>
    <t>GONNELLA DAVIDE</t>
  </si>
  <si>
    <t>GONNELLA PIETRO</t>
  </si>
  <si>
    <t>VESTRI RENZO</t>
  </si>
  <si>
    <t>GROSSETO</t>
  </si>
  <si>
    <t>GALLUZZI (UISP)</t>
  </si>
  <si>
    <t>GALLUZZI FCI</t>
  </si>
  <si>
    <t xml:space="preserve"> </t>
  </si>
  <si>
    <t>NICCHI SANTI</t>
  </si>
  <si>
    <t>ATLETICA NICCHI AR</t>
  </si>
  <si>
    <t>AICS</t>
  </si>
  <si>
    <t>MISTRETTA BEATRICE</t>
  </si>
  <si>
    <t>SPINETTI MATTEO</t>
  </si>
  <si>
    <t>ELBA BIKE</t>
  </si>
  <si>
    <t>MORETTI ELENA</t>
  </si>
  <si>
    <t>MANIA DELLE 2 RUOTE</t>
  </si>
  <si>
    <t>LIVORNO</t>
  </si>
  <si>
    <t>MEINI DANIELE</t>
  </si>
  <si>
    <t>MEINI VALERIANO</t>
  </si>
  <si>
    <t>BELLUCCI ROBERTO</t>
  </si>
  <si>
    <t>GUIDI LORENZO</t>
  </si>
  <si>
    <t>SANTINI GIACOMO</t>
  </si>
  <si>
    <t>TRIPODI LOREDANA</t>
  </si>
  <si>
    <t>CASA DELLA BICI</t>
  </si>
  <si>
    <t>FIRENZE</t>
  </si>
  <si>
    <t>BONATTI CLAUDIO</t>
  </si>
  <si>
    <t>BRUNI RICO</t>
  </si>
  <si>
    <t>ASD BY BIKE</t>
  </si>
  <si>
    <t>ROSSI MASSIMO</t>
  </si>
  <si>
    <t>VAL DI LIMA</t>
  </si>
  <si>
    <t>ROSSI GIULIANO</t>
  </si>
  <si>
    <t>STEFANOV STEFAN</t>
  </si>
  <si>
    <t>SIENA</t>
  </si>
  <si>
    <t xml:space="preserve">MTB CHIANCIANO TERME </t>
  </si>
  <si>
    <t>BARDINI MASSIMO</t>
  </si>
  <si>
    <t>AMADORI VALERIA</t>
  </si>
  <si>
    <t>ROSI FABRIZIO</t>
  </si>
  <si>
    <t>SIMONCINI GIORGIO</t>
  </si>
  <si>
    <t>FRULLANI ELISA</t>
  </si>
  <si>
    <t>CIABATTI LORENZO</t>
  </si>
  <si>
    <t>MTB 2001</t>
  </si>
  <si>
    <t>IGNESTI LUCA</t>
  </si>
  <si>
    <t>TUTTI IN BICI</t>
  </si>
  <si>
    <t>SPADI MANUELE</t>
  </si>
  <si>
    <t>GALARDINI GIANLUCA</t>
  </si>
  <si>
    <t>BOLDRINI PIERO</t>
  </si>
  <si>
    <t>PELLEGRINI ALDO</t>
  </si>
  <si>
    <t>DONKEY BIKE (FCI)</t>
  </si>
  <si>
    <t>TUCCI MARINO</t>
  </si>
  <si>
    <t>TEAM SCOTT-PASQUINI (AICS)</t>
  </si>
  <si>
    <t>GIALLI FRANCESCO</t>
  </si>
  <si>
    <t>BALDI MASSIMO</t>
  </si>
  <si>
    <t>TEAM TREDICI BIKE</t>
  </si>
  <si>
    <t>MORALES NICOLA</t>
  </si>
  <si>
    <t>MANILA BIKE</t>
  </si>
  <si>
    <t>MACCARI GABRIELE</t>
  </si>
  <si>
    <t>AREZZO</t>
  </si>
  <si>
    <t>BERTOCCI CARLO</t>
  </si>
  <si>
    <t xml:space="preserve">CAVALLINO TENTICICLISMO (UISP) </t>
  </si>
  <si>
    <t>VINCIONI ROBERTO</t>
  </si>
  <si>
    <t>TERONTOLA</t>
  </si>
  <si>
    <t>CENCINI SIMONE</t>
  </si>
  <si>
    <t>FRAGAI GIANLUCA</t>
  </si>
  <si>
    <t>CAVICCHI ROMEO</t>
  </si>
  <si>
    <t xml:space="preserve">CICLI SANTONI </t>
  </si>
  <si>
    <t>PRATO</t>
  </si>
  <si>
    <t>RICCI FEDERICO</t>
  </si>
  <si>
    <t>TEAM SCOTT-PASQUINI (FCI)</t>
  </si>
  <si>
    <t>CONFORTI CARLO</t>
  </si>
  <si>
    <t>MARIANI DAVIDE</t>
  </si>
  <si>
    <t>BARBETTI GIANLUCA</t>
  </si>
  <si>
    <t>SCARPELLI GRAZIANO</t>
  </si>
  <si>
    <t>SISTI GUIDO</t>
  </si>
  <si>
    <t>ROSSI RICCARDO</t>
  </si>
  <si>
    <t>CICLI TESTI (FCI)</t>
  </si>
  <si>
    <t>ROSSI LUCIANO</t>
  </si>
  <si>
    <t>LAERA PAOLO</t>
  </si>
  <si>
    <t>BONAMICI GIANNI</t>
  </si>
  <si>
    <t>AVIS VERAG PRATO</t>
  </si>
  <si>
    <t>PELO MASSIMILIANO</t>
  </si>
  <si>
    <t>MEACCI NICO</t>
  </si>
  <si>
    <t>VILLASTRADA</t>
  </si>
  <si>
    <t>DAZZI MARIA ERRICA</t>
  </si>
  <si>
    <t>BICI SPORT CARRARA</t>
  </si>
  <si>
    <t>MASSA</t>
  </si>
  <si>
    <t>CORSINI DAVIDE</t>
  </si>
  <si>
    <t>ORIFICI GIANLUCA</t>
  </si>
  <si>
    <t>PROMO CICLO</t>
  </si>
  <si>
    <t>BELLO FABIANO</t>
  </si>
  <si>
    <t>BY BIKE (UISP)</t>
  </si>
  <si>
    <t>PERTICI MASSIMO</t>
  </si>
  <si>
    <t>LUTI MASSIMILIANO</t>
  </si>
  <si>
    <t>NENCINI FABIO</t>
  </si>
  <si>
    <t>PATERNOSTER FRANCO</t>
  </si>
  <si>
    <t>NENCINI ALESSIO</t>
  </si>
  <si>
    <t>MAZZI MASSIMO</t>
  </si>
  <si>
    <t>RIGHI MIRKO</t>
  </si>
  <si>
    <t>ASSO BIKE</t>
  </si>
  <si>
    <t>PROVVEDI STEFANO</t>
  </si>
  <si>
    <t>SEGATORI GIANPAOLO</t>
  </si>
  <si>
    <t>MTB CASTIGLION DEL LAGO (UISP)</t>
  </si>
  <si>
    <t>MAGI SIMONE</t>
  </si>
  <si>
    <t>BIANCHI FABIO</t>
  </si>
  <si>
    <t>PRIMAVERI GIANFRANCO</t>
  </si>
  <si>
    <t>DIGILIO EMANUELE</t>
  </si>
  <si>
    <t>SS GROSSETO (UISP)</t>
  </si>
  <si>
    <t>BURZI MASSIMO</t>
  </si>
  <si>
    <t>ARTINI MARCO</t>
  </si>
  <si>
    <t>BIANCONI GUIDO</t>
  </si>
  <si>
    <t>FELICI LORENZO</t>
  </si>
  <si>
    <t>GABBRIELLI SIMONE</t>
  </si>
  <si>
    <t>FORZINI MARCO</t>
  </si>
  <si>
    <t>FANELLI IVAN</t>
  </si>
  <si>
    <t>GIORGANA CIPOLLINI</t>
  </si>
  <si>
    <t>ANELLI CORSO</t>
  </si>
  <si>
    <t xml:space="preserve">FALASCHI CICLO POINT </t>
  </si>
  <si>
    <t>MELONI CRISTIANO</t>
  </si>
  <si>
    <t>ARCARA GIOACCHINO</t>
  </si>
  <si>
    <t>GRIPP CASTELFIORENTINO</t>
  </si>
  <si>
    <t>FABBRI LUCA</t>
  </si>
  <si>
    <t xml:space="preserve">TUTTO BIBKE TEAM </t>
  </si>
  <si>
    <t>MICHELASSI ALESSANDRO</t>
  </si>
  <si>
    <t>MINIATI LEONARDO</t>
  </si>
  <si>
    <t>MESSANO DANIELE</t>
  </si>
  <si>
    <t>UBALDINI MASSIMO</t>
  </si>
  <si>
    <t>EUROBICI (FCI)</t>
  </si>
  <si>
    <t>MEOLI ALESSANDRO</t>
  </si>
  <si>
    <t>PMB  FENIXS</t>
  </si>
  <si>
    <t>FERRUZZI FABRIZIO</t>
  </si>
  <si>
    <t>NOCENTINI DANIELE</t>
  </si>
  <si>
    <t>TIMITILLI ALESSANDRO</t>
  </si>
  <si>
    <t>CICLISTICA VALDARBIA</t>
  </si>
  <si>
    <t>ROSSI ALBERTO</t>
  </si>
  <si>
    <t>FUSI LUCIANO</t>
  </si>
  <si>
    <t>MONTELATICI LUCA</t>
  </si>
  <si>
    <t>TEAM ERREPI FRW</t>
  </si>
  <si>
    <t>CACIOLI CRISTIAN</t>
  </si>
  <si>
    <t>MANCINI ROBERTO</t>
  </si>
  <si>
    <t>FATICHENTI LEONARDO</t>
  </si>
  <si>
    <t>RUBELLINI ANDREA</t>
  </si>
  <si>
    <t>TEAM ERREPI FRW (UISP)</t>
  </si>
  <si>
    <t>TRENTINI MASSIMO</t>
  </si>
  <si>
    <t>GUERRINI MASSIMO</t>
  </si>
  <si>
    <t>GRAZIOTTI RICCARDO</t>
  </si>
  <si>
    <t>CONTI LUCA</t>
  </si>
  <si>
    <t>TEAM DYNAMIS</t>
  </si>
  <si>
    <t>MAZZI MARCO</t>
  </si>
  <si>
    <t>BARTOLINI SAURO</t>
  </si>
  <si>
    <t>SENSERINI GIUSEPPE</t>
  </si>
  <si>
    <t>BONO GIANNI</t>
  </si>
  <si>
    <t>F-SOLUTION</t>
  </si>
  <si>
    <t>MONACI ANDREA</t>
  </si>
  <si>
    <t>PERICOLI MASSIMO</t>
  </si>
  <si>
    <t>GS TONDI</t>
  </si>
  <si>
    <t>BRANDINI NICOLA</t>
  </si>
  <si>
    <t>TARQUINI LEONARDO</t>
  </si>
  <si>
    <t>POLIZIA STATO AREZZO</t>
  </si>
  <si>
    <t>CIABATTI GIAMPIERO</t>
  </si>
  <si>
    <t>TEAM KONA BIKE PARADISE</t>
  </si>
  <si>
    <t>FERRI ALESSANDRO</t>
  </si>
  <si>
    <t>MTB CASENTINO</t>
  </si>
  <si>
    <t>CARDARELLI FEDERICO</t>
  </si>
  <si>
    <t>ORVIETO MTB</t>
  </si>
  <si>
    <t>STOPPONI DANIELE</t>
  </si>
  <si>
    <t>FERRALDESCHI FABIO</t>
  </si>
  <si>
    <t>BARTOLINI PATRIZIO</t>
  </si>
  <si>
    <t>TEAM B.P.MOTION (UISP)</t>
  </si>
  <si>
    <t>DONATI FEDERICO</t>
  </si>
  <si>
    <t>DONATI LUCA</t>
  </si>
  <si>
    <t>CICLI OLYMPIA</t>
  </si>
  <si>
    <t>BUCCIARELLI ANDREA</t>
  </si>
  <si>
    <t>TUTTO BICI</t>
  </si>
  <si>
    <t>ROSADINI LUCA</t>
  </si>
  <si>
    <t>CICLOSAVINESE</t>
  </si>
  <si>
    <t>DRAGONI ROBERTO</t>
  </si>
  <si>
    <t>PANICHI FABIO</t>
  </si>
  <si>
    <t>TEAM D.BIKE (AICS)</t>
  </si>
  <si>
    <t>RINALDINI ROBERTO</t>
  </si>
  <si>
    <t>RISCAIO GIANFRANCO</t>
  </si>
  <si>
    <t>TRASIMENO (UISP)</t>
  </si>
  <si>
    <t>BURZI VEGA</t>
  </si>
  <si>
    <t>ITALIANI MARIELLA</t>
  </si>
  <si>
    <t>FABBRI ALESSIO</t>
  </si>
  <si>
    <t>CARNEVALI MAURO</t>
  </si>
  <si>
    <t>FARE-TUTTOBICI (AICS)</t>
  </si>
  <si>
    <t>PERUGINI ROMINA</t>
  </si>
  <si>
    <t>BIKELAND TEAM 2003</t>
  </si>
  <si>
    <t>VIGNA MAURO</t>
  </si>
  <si>
    <t>MARCELLI FAUSTO</t>
  </si>
  <si>
    <t>VALENTINI MARCO</t>
  </si>
  <si>
    <t>VALLIN ENRICO</t>
  </si>
  <si>
    <t>BIANCHINI GINO</t>
  </si>
  <si>
    <t>FAMMONI ANDREA</t>
  </si>
  <si>
    <t>RAGIONIERI GIANNI</t>
  </si>
  <si>
    <t xml:space="preserve">UISP </t>
  </si>
  <si>
    <t>BICISPORTEAM FIRENZE</t>
  </si>
  <si>
    <t>CIOLLI ALESSIO</t>
  </si>
  <si>
    <t>DEI FLAVIO</t>
  </si>
  <si>
    <t>MTB RACE SUBBIANO</t>
  </si>
  <si>
    <t>CHERUBINI LUCIO</t>
  </si>
  <si>
    <t>FAZZUOLI ROBERTO</t>
  </si>
  <si>
    <t>BIGI MARCO</t>
  </si>
  <si>
    <t>CASTELLUCCIO U.S.</t>
  </si>
  <si>
    <t>BAGLIONI OMAR</t>
  </si>
  <si>
    <t>LANDUCCI VITTORIO</t>
  </si>
  <si>
    <t>CAPPELLI MARIO</t>
  </si>
  <si>
    <t>TEAM BIKE PIONIERI</t>
  </si>
  <si>
    <t>PAPAVERI RENATO</t>
  </si>
  <si>
    <t>CAVALLINO TENTICICLISMO (FCI)</t>
  </si>
  <si>
    <t>RENZONI FRANCESCO</t>
  </si>
  <si>
    <t>BIKE ELLE ERRE</t>
  </si>
  <si>
    <t>INGUI FRANCESCO</t>
  </si>
  <si>
    <t>CARDINALI FRANCESCO</t>
  </si>
  <si>
    <t>MAGRINI LUCA</t>
  </si>
  <si>
    <t>CANTALONI MAURO</t>
  </si>
  <si>
    <t>MAGI ALFREDO</t>
  </si>
  <si>
    <t>DE SIMONE FEDERICO</t>
  </si>
  <si>
    <t>VOSSE MONIKA</t>
  </si>
  <si>
    <t>RUFINI GIANLUCA</t>
  </si>
  <si>
    <t>PERUZZI GIUSEPPE</t>
  </si>
  <si>
    <t>GALLORINI ANDREA</t>
  </si>
  <si>
    <t>POLVANI FABIO</t>
  </si>
  <si>
    <t>MOGAVERO DAVIDE</t>
  </si>
  <si>
    <t>BALDI ANDREA</t>
  </si>
  <si>
    <t>DONKEY BIKE (UISP)</t>
  </si>
  <si>
    <t>DONATI SAURO</t>
  </si>
  <si>
    <t>FALOMI MASSIMO</t>
  </si>
  <si>
    <t>VECCHIONI LEONARDO</t>
  </si>
  <si>
    <t>GAUDENZI (UISP)</t>
  </si>
  <si>
    <t>SCARCHINI LUCIANO</t>
  </si>
  <si>
    <t>BREZZI DANIELE</t>
  </si>
  <si>
    <t>TEAM DP MOTION</t>
  </si>
  <si>
    <t>CECCARELLI HENRY</t>
  </si>
  <si>
    <t>MANGANELLI SIMONE</t>
  </si>
  <si>
    <t>LA BULLETTA</t>
  </si>
  <si>
    <t>PETRENI MASSIMO</t>
  </si>
  <si>
    <t>MORI ROBERTO</t>
  </si>
  <si>
    <t>CICLOSPORT POGGIBONSI</t>
  </si>
  <si>
    <t>SFORZA GIACCHINO</t>
  </si>
  <si>
    <t>TEAM EUROBICI (FCI)</t>
  </si>
  <si>
    <t>BERTOLINI NAZZARENO</t>
  </si>
  <si>
    <t>TROMBADORES TEAM</t>
  </si>
  <si>
    <t>ENDAS</t>
  </si>
  <si>
    <t>CASINI FABIO</t>
  </si>
  <si>
    <t>CENTRO ITALIA MONTANINI (FCI)</t>
  </si>
  <si>
    <t>NUCCI GIANFRANCO</t>
  </si>
  <si>
    <t>LAPINI MIRKO</t>
  </si>
  <si>
    <t>CICLISTICA GREVIGIANA</t>
  </si>
  <si>
    <t>FROSINI ERNESTINA</t>
  </si>
  <si>
    <t>CICLO CLUB PONTASSIEVE</t>
  </si>
  <si>
    <t>TRONCONI SIMONE</t>
  </si>
  <si>
    <t>TEAM SCOTTO-PASQUINI (FCI)</t>
  </si>
  <si>
    <t>Categoria A1 - da 19 a 32 anni</t>
  </si>
  <si>
    <t>Categoria A2 - da 33 a 39 anni</t>
  </si>
  <si>
    <t>Categoria A3 - da 40 a 47 anni</t>
  </si>
  <si>
    <t>Categoria A4 - da 48 a 55 anni</t>
  </si>
  <si>
    <t>Categoria A5 - da 56 a 62 anni</t>
  </si>
  <si>
    <t>Categoria Dil. - da 15 a 18 anni</t>
  </si>
  <si>
    <t>Categoria W - Donne: unica</t>
  </si>
  <si>
    <t>Categoria Elite - Categoria unica</t>
  </si>
  <si>
    <t>:</t>
  </si>
  <si>
    <t>: 1</t>
  </si>
  <si>
    <t>: 2</t>
  </si>
  <si>
    <t>: 3</t>
  </si>
  <si>
    <t>: 4</t>
  </si>
  <si>
    <t>: 5</t>
  </si>
  <si>
    <t>: 1 5</t>
  </si>
  <si>
    <t>: 1 1</t>
  </si>
  <si>
    <t>: 4 5</t>
  </si>
  <si>
    <t>: 1 2 3 4 5 5</t>
  </si>
  <si>
    <t>: 3 4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</si>
  <si>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</si>
  <si>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</si>
  <si>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</si>
  <si>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</si>
  <si>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</si>
  <si>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</si>
  <si>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</si>
  <si>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</si>
  <si>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</si>
  <si>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</si>
  <si>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</si>
  <si>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</si>
  <si>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</si>
  <si>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</si>
  <si>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</si>
  <si>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</si>
  <si>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</si>
  <si>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</si>
  <si>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</si>
  <si>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</si>
  <si>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</si>
  <si>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</si>
  <si>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</si>
  <si>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</si>
  <si>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</si>
  <si>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</si>
  <si>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</si>
  <si>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</si>
  <si>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</si>
  <si>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</si>
  <si>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</si>
  <si>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</si>
  <si>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</si>
  <si>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</si>
  <si>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</si>
  <si>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</si>
  <si>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</si>
  <si>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</si>
  <si>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</si>
  <si>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</si>
  <si>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</si>
  <si>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</si>
  <si>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</si>
  <si>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</si>
  <si>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</si>
  <si>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</si>
  <si>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</si>
  <si>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</si>
  <si>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</si>
  <si>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</si>
  <si>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</si>
  <si>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</si>
  <si>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</si>
  <si>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</si>
  <si>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</si>
  <si>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</si>
  <si>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</si>
  <si>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</si>
  <si>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</si>
  <si>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</si>
  <si>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</si>
  <si>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</si>
  <si>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</si>
  <si>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</si>
  <si>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</si>
  <si>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</si>
  <si>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</si>
  <si>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</si>
  <si>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</si>
  <si>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</si>
  <si>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</si>
  <si>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EMPOLI-FI</t>
  </si>
  <si>
    <t>VERSILIA-LU</t>
  </si>
  <si>
    <t>MTB GRIP CASTELFIORENTINO</t>
  </si>
  <si>
    <t xml:space="preserve">TUTTO BIKE TEAM </t>
  </si>
  <si>
    <t>XXXXXXXXXXXXXXXXXXXXXXXXX</t>
  </si>
  <si>
    <t>XXXXXXXXXXXXXXXXXXXX</t>
  </si>
  <si>
    <t>XXXXXXXXXXXXXXXXXXXXXX</t>
  </si>
  <si>
    <t>XXXXXXXXXXXXXXXXXX</t>
  </si>
  <si>
    <t>BULLETTA BIKE</t>
  </si>
  <si>
    <t>BIKE LR</t>
  </si>
  <si>
    <t>CICLOSPORT POGGIBONSI (UISP)</t>
  </si>
  <si>
    <t>GALLUZZI (FCI)</t>
  </si>
  <si>
    <t>BARTOLOZZI MARCELLO</t>
  </si>
  <si>
    <t>LUCHINI NICOLA</t>
  </si>
  <si>
    <t>CLASSIFICA DI SOCIETA'</t>
  </si>
  <si>
    <t>Esposto alle ore: 18,15</t>
  </si>
  <si>
    <t>Atleti iscritti in ordine di categoria</t>
  </si>
  <si>
    <t>ABCDFGH</t>
  </si>
  <si>
    <t>La Giuria: ANGORI F.  --  PETRINI F.  --  ILLIANO S.</t>
  </si>
  <si>
    <t>La GIURIA: ANGORI Franco  --  PETRINI Fabio  --  ILLIANO Salvatore</t>
  </si>
  <si>
    <t>PERCORSO  RIDOTTO</t>
  </si>
  <si>
    <t>Percorso  ridotto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</si>
</sst>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0"/>
    <numFmt numFmtId="205" formatCode="0;;"/>
  </numFmts>
  <fonts count="44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204" fontId="1" fillId="0" borderId="0" xfId="0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204" fontId="0" fillId="0" borderId="0" xfId="0" applyNumberFormat="1" applyFont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5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20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20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05" fontId="9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205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05" fontId="10" fillId="0" borderId="0" xfId="0" applyNumberFormat="1" applyFont="1" applyAlignment="1">
      <alignment horizontal="center"/>
    </xf>
    <xf numFmtId="205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4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0</xdr:row>
      <xdr:rowOff>19050</xdr:rowOff>
    </xdr:from>
    <xdr:to>
      <xdr:col>5</xdr:col>
      <xdr:colOff>1600200</xdr:colOff>
      <xdr:row>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666750" y="19050"/>
          <a:ext cx="43053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MTB CHIANCIANO TERME - Lega Ciclismo Uisp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"  CROSS COUNTRY MTB"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2° Prova  del  circuito " COLLI &amp; VALLI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 Chianciano (SI)  3 aprile 2010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19050</xdr:rowOff>
    </xdr:from>
    <xdr:to>
      <xdr:col>5</xdr:col>
      <xdr:colOff>2019300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19050"/>
          <a:ext cx="4467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 I  E  N  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MTB CHIANCIANO TERME- lega Ciclismo Uisp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CROSS COUNTRY MTB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2° Prova  del  circuito " COLLI &amp; VALLI  2010 "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Loc.Chianciano (SI)  3 aprile  2010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0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4</xdr:col>
      <xdr:colOff>2171700</xdr:colOff>
      <xdr:row>2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SIENA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MTB CHIANCIANO TERME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CROSS COUNTRY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2' PROVA  "COLLI &amp; VALLI 2010"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Loc. Chianciano terme 3 aprile 2010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333375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304800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1362075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                        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179"/>
  <sheetViews>
    <sheetView zoomScalePageLayoutView="0" workbookViewId="0" topLeftCell="A1">
      <pane ySplit="1" topLeftCell="BM122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7.57421875" style="65" bestFit="1" customWidth="1"/>
    <col min="2" max="2" width="32.8515625" style="9" customWidth="1"/>
    <col min="3" max="5" width="5.7109375" style="53" customWidth="1"/>
    <col min="6" max="6" width="38.421875" style="10" customWidth="1"/>
    <col min="7" max="7" width="8.140625" style="56" customWidth="1"/>
    <col min="8" max="8" width="9.57421875" style="63" customWidth="1"/>
    <col min="9" max="9" width="10.8515625" style="30" customWidth="1"/>
    <col min="10" max="10" width="6.7109375" style="11" customWidth="1"/>
    <col min="11" max="11" width="6.8515625" style="11" customWidth="1"/>
    <col min="12" max="16384" width="9.140625" style="11" customWidth="1"/>
  </cols>
  <sheetData>
    <row r="1" spans="1:11" s="29" customFormat="1" ht="12">
      <c r="A1" s="29" t="s">
        <v>25</v>
      </c>
      <c r="B1" s="29" t="s">
        <v>10</v>
      </c>
      <c r="C1" s="54" t="s">
        <v>22</v>
      </c>
      <c r="D1" s="54" t="s">
        <v>11</v>
      </c>
      <c r="E1" s="54" t="s">
        <v>23</v>
      </c>
      <c r="F1" s="29" t="s">
        <v>9</v>
      </c>
      <c r="G1" s="55" t="s">
        <v>54</v>
      </c>
      <c r="H1" s="62" t="s">
        <v>102</v>
      </c>
      <c r="I1" s="35" t="s">
        <v>66</v>
      </c>
      <c r="J1" s="35" t="s">
        <v>74</v>
      </c>
      <c r="K1" s="46" t="s">
        <v>75</v>
      </c>
    </row>
    <row r="2" spans="1:9" ht="12.75">
      <c r="A2" s="64">
        <v>5</v>
      </c>
      <c r="B2" s="11" t="s">
        <v>145</v>
      </c>
      <c r="C2" s="52">
        <v>82</v>
      </c>
      <c r="D2" s="52" t="s">
        <v>90</v>
      </c>
      <c r="E2" s="52">
        <v>87</v>
      </c>
      <c r="F2" s="11" t="str">
        <f>VLOOKUP(E2,Società!A$2:B$993,2,FALSE)</f>
        <v>BY BIKE (UISP)</v>
      </c>
      <c r="G2" s="56" t="s">
        <v>111</v>
      </c>
      <c r="H2" s="63" t="s">
        <v>461</v>
      </c>
      <c r="I2" s="11"/>
    </row>
    <row r="3" spans="1:9" ht="12.75">
      <c r="A3" s="64">
        <v>7</v>
      </c>
      <c r="B3" s="11" t="s">
        <v>150</v>
      </c>
      <c r="C3" s="52">
        <v>89</v>
      </c>
      <c r="D3" s="52" t="s">
        <v>90</v>
      </c>
      <c r="E3" s="52">
        <v>68</v>
      </c>
      <c r="F3" s="11" t="str">
        <f>VLOOKUP(E3,Società!A$2:B$993,2,FALSE)</f>
        <v>MTB CHIANCIANO TERME </v>
      </c>
      <c r="G3" s="56" t="s">
        <v>111</v>
      </c>
      <c r="H3" s="63" t="s">
        <v>151</v>
      </c>
      <c r="I3" s="11"/>
    </row>
    <row r="4" spans="1:9" ht="12.75">
      <c r="A4" s="64">
        <v>16</v>
      </c>
      <c r="B4" s="11" t="s">
        <v>169</v>
      </c>
      <c r="C4" s="52">
        <v>80</v>
      </c>
      <c r="D4" s="52" t="s">
        <v>90</v>
      </c>
      <c r="E4" s="52">
        <v>72</v>
      </c>
      <c r="F4" s="11" t="str">
        <f>VLOOKUP(E4,Società!A$2:B$993,2,FALSE)</f>
        <v>DONKEY BIKE (FCI)</v>
      </c>
      <c r="G4" s="56" t="s">
        <v>115</v>
      </c>
      <c r="I4" s="11"/>
    </row>
    <row r="5" spans="1:9" ht="12.75">
      <c r="A5" s="64">
        <v>24</v>
      </c>
      <c r="B5" s="11" t="s">
        <v>185</v>
      </c>
      <c r="C5" s="52">
        <v>83</v>
      </c>
      <c r="D5" s="52" t="s">
        <v>90</v>
      </c>
      <c r="E5" s="52">
        <v>101</v>
      </c>
      <c r="F5" s="11" t="str">
        <f>VLOOKUP(E5,Società!A$2:B$998,2,FALSE)</f>
        <v>TEAM SCOTT-PASQUINI (FCI)</v>
      </c>
      <c r="G5" s="56" t="s">
        <v>115</v>
      </c>
      <c r="I5" s="11"/>
    </row>
    <row r="6" spans="1:9" ht="12.75">
      <c r="A6" s="64">
        <v>25</v>
      </c>
      <c r="B6" s="11" t="s">
        <v>187</v>
      </c>
      <c r="C6" s="52">
        <v>85</v>
      </c>
      <c r="D6" s="52" t="s">
        <v>90</v>
      </c>
      <c r="E6" s="52">
        <v>101</v>
      </c>
      <c r="F6" s="11" t="str">
        <f>VLOOKUP(E6,Società!A$2:B$998,2,FALSE)</f>
        <v>TEAM SCOTT-PASQUINI (FCI)</v>
      </c>
      <c r="G6" s="56" t="s">
        <v>115</v>
      </c>
      <c r="I6" s="11"/>
    </row>
    <row r="7" spans="1:9" ht="12.75">
      <c r="A7" s="64">
        <v>40</v>
      </c>
      <c r="B7" s="11" t="s">
        <v>213</v>
      </c>
      <c r="C7" s="52">
        <v>78</v>
      </c>
      <c r="D7" s="52" t="s">
        <v>90</v>
      </c>
      <c r="E7" s="52">
        <v>87</v>
      </c>
      <c r="F7" s="11" t="str">
        <f>VLOOKUP(E7,Società!A$2:B$993,2,FALSE)</f>
        <v>BY BIKE (UISP)</v>
      </c>
      <c r="G7" s="56" t="s">
        <v>111</v>
      </c>
      <c r="H7" s="63" t="s">
        <v>461</v>
      </c>
      <c r="I7" s="11"/>
    </row>
    <row r="8" spans="1:9" ht="12.75">
      <c r="A8" s="64">
        <v>44</v>
      </c>
      <c r="B8" s="11" t="s">
        <v>220</v>
      </c>
      <c r="C8" s="52">
        <v>82</v>
      </c>
      <c r="D8" s="52" t="s">
        <v>90</v>
      </c>
      <c r="E8" s="52">
        <v>89</v>
      </c>
      <c r="F8" s="11" t="str">
        <f>VLOOKUP(E8,Società!A$2:B$993,2,FALSE)</f>
        <v>MTB CASTIGLION DEL LAGO (UISP)</v>
      </c>
      <c r="G8" s="56" t="s">
        <v>111</v>
      </c>
      <c r="H8" s="63" t="s">
        <v>151</v>
      </c>
      <c r="I8" s="11"/>
    </row>
    <row r="9" spans="1:9" ht="12.75">
      <c r="A9" s="64">
        <v>47</v>
      </c>
      <c r="B9" s="11" t="s">
        <v>223</v>
      </c>
      <c r="C9" s="52">
        <v>85</v>
      </c>
      <c r="D9" s="52" t="s">
        <v>90</v>
      </c>
      <c r="E9" s="52">
        <v>90</v>
      </c>
      <c r="F9" s="11" t="str">
        <f>VLOOKUP(E9,Società!A$2:B$993,2,FALSE)</f>
        <v>SS GROSSETO (UISP)</v>
      </c>
      <c r="G9" s="56" t="s">
        <v>111</v>
      </c>
      <c r="H9" s="63" t="s">
        <v>123</v>
      </c>
      <c r="I9" s="11"/>
    </row>
    <row r="10" spans="1:9" ht="12.75">
      <c r="A10" s="64">
        <v>49</v>
      </c>
      <c r="B10" s="11" t="s">
        <v>226</v>
      </c>
      <c r="C10" s="52">
        <v>78</v>
      </c>
      <c r="D10" s="52" t="s">
        <v>90</v>
      </c>
      <c r="E10" s="52">
        <v>101</v>
      </c>
      <c r="F10" s="11" t="str">
        <f>VLOOKUP(E10,Società!A$2:B$998,2,FALSE)</f>
        <v>TEAM SCOTT-PASQUINI (FCI)</v>
      </c>
      <c r="G10" s="56" t="s">
        <v>115</v>
      </c>
      <c r="I10" s="11"/>
    </row>
    <row r="11" spans="1:9" ht="12.75">
      <c r="A11" s="64">
        <v>53</v>
      </c>
      <c r="B11" s="11" t="s">
        <v>230</v>
      </c>
      <c r="C11" s="52">
        <v>83</v>
      </c>
      <c r="D11" s="52" t="s">
        <v>90</v>
      </c>
      <c r="E11" s="52">
        <v>101</v>
      </c>
      <c r="F11" s="11" t="str">
        <f>VLOOKUP(E11,Società!A$2:B$998,2,FALSE)</f>
        <v>TEAM SCOTT-PASQUINI (FCI)</v>
      </c>
      <c r="G11" s="56" t="s">
        <v>129</v>
      </c>
      <c r="I11" s="11"/>
    </row>
    <row r="12" spans="1:9" ht="12.75">
      <c r="A12" s="64">
        <v>57</v>
      </c>
      <c r="B12" s="11" t="s">
        <v>236</v>
      </c>
      <c r="C12" s="52">
        <v>82</v>
      </c>
      <c r="D12" s="52" t="s">
        <v>90</v>
      </c>
      <c r="E12" s="52">
        <v>94</v>
      </c>
      <c r="F12" s="11" t="str">
        <f>VLOOKUP(E12,Società!A$2:B$993,2,FALSE)</f>
        <v>MTB GRIP CASTELFIORENTINO</v>
      </c>
      <c r="G12" s="56" t="s">
        <v>111</v>
      </c>
      <c r="H12" s="63" t="s">
        <v>461</v>
      </c>
      <c r="I12" s="11"/>
    </row>
    <row r="13" spans="1:9" ht="12.75">
      <c r="A13" s="64">
        <v>67</v>
      </c>
      <c r="B13" s="11" t="s">
        <v>251</v>
      </c>
      <c r="C13" s="52">
        <v>91</v>
      </c>
      <c r="D13" s="52" t="s">
        <v>90</v>
      </c>
      <c r="E13" s="52">
        <v>98</v>
      </c>
      <c r="F13" s="11" t="str">
        <f>VLOOKUP(E13,Società!A$2:B$993,2,FALSE)</f>
        <v>CICLISTICA VALDARBIA</v>
      </c>
      <c r="G13" s="56" t="s">
        <v>111</v>
      </c>
      <c r="H13" s="63" t="s">
        <v>151</v>
      </c>
      <c r="I13" s="11"/>
    </row>
    <row r="14" spans="1:9" ht="12.75">
      <c r="A14" s="64">
        <v>69</v>
      </c>
      <c r="B14" s="11" t="s">
        <v>253</v>
      </c>
      <c r="C14" s="52">
        <v>83</v>
      </c>
      <c r="D14" s="52" t="s">
        <v>90</v>
      </c>
      <c r="E14" s="52">
        <v>99</v>
      </c>
      <c r="F14" s="11" t="str">
        <f>VLOOKUP(E14,Società!A$2:B$998,2,FALSE)</f>
        <v>TEAM ERREPI FRW</v>
      </c>
      <c r="G14" s="56" t="s">
        <v>115</v>
      </c>
      <c r="H14" s="63" t="s">
        <v>126</v>
      </c>
      <c r="I14" s="11"/>
    </row>
    <row r="15" spans="1:9" ht="12.75">
      <c r="A15" s="64">
        <v>70</v>
      </c>
      <c r="B15" s="11" t="s">
        <v>255</v>
      </c>
      <c r="C15" s="52">
        <v>78</v>
      </c>
      <c r="D15" s="52" t="s">
        <v>90</v>
      </c>
      <c r="E15" s="52">
        <v>99</v>
      </c>
      <c r="F15" s="11" t="str">
        <f>VLOOKUP(E15,Società!A$2:B$998,2,FALSE)</f>
        <v>TEAM ERREPI FRW</v>
      </c>
      <c r="G15" s="56" t="s">
        <v>115</v>
      </c>
      <c r="H15" s="63" t="s">
        <v>126</v>
      </c>
      <c r="I15" s="11"/>
    </row>
    <row r="16" spans="1:9" ht="12.75">
      <c r="A16" s="64">
        <v>71</v>
      </c>
      <c r="B16" s="11" t="s">
        <v>256</v>
      </c>
      <c r="C16" s="52">
        <v>82</v>
      </c>
      <c r="D16" s="52" t="s">
        <v>90</v>
      </c>
      <c r="E16" s="52">
        <v>99</v>
      </c>
      <c r="F16" s="11" t="str">
        <f>VLOOKUP(E16,Società!A$2:B$998,2,FALSE)</f>
        <v>TEAM ERREPI FRW</v>
      </c>
      <c r="G16" s="56" t="s">
        <v>115</v>
      </c>
      <c r="I16" s="11"/>
    </row>
    <row r="17" spans="1:9" ht="12.75">
      <c r="A17" s="64">
        <v>73</v>
      </c>
      <c r="B17" s="11" t="s">
        <v>258</v>
      </c>
      <c r="C17" s="52">
        <v>79</v>
      </c>
      <c r="D17" s="52" t="s">
        <v>90</v>
      </c>
      <c r="E17" s="52">
        <v>100</v>
      </c>
      <c r="F17" s="11" t="str">
        <f>VLOOKUP(E17,Società!A$2:B$993,2,FALSE)</f>
        <v>TEAM ERREPI FRW (UISP)</v>
      </c>
      <c r="G17" s="56" t="s">
        <v>111</v>
      </c>
      <c r="H17" s="63" t="s">
        <v>175</v>
      </c>
      <c r="I17" s="11"/>
    </row>
    <row r="18" spans="1:9" ht="12.75">
      <c r="A18" s="64">
        <v>75</v>
      </c>
      <c r="B18" s="11" t="s">
        <v>261</v>
      </c>
      <c r="C18" s="52">
        <v>78</v>
      </c>
      <c r="D18" s="52" t="s">
        <v>90</v>
      </c>
      <c r="E18" s="52">
        <v>101</v>
      </c>
      <c r="F18" s="11" t="str">
        <f>VLOOKUP(E18,Società!A$2:B$993,2,FALSE)</f>
        <v>TEAM SCOTT-PASQUINI (FCI)</v>
      </c>
      <c r="G18" s="56" t="s">
        <v>115</v>
      </c>
      <c r="I18" s="11"/>
    </row>
    <row r="19" spans="1:9" ht="12.75">
      <c r="A19" s="64">
        <v>76</v>
      </c>
      <c r="B19" s="11" t="s">
        <v>262</v>
      </c>
      <c r="C19" s="52">
        <v>80</v>
      </c>
      <c r="D19" s="52" t="s">
        <v>90</v>
      </c>
      <c r="E19" s="52">
        <v>101</v>
      </c>
      <c r="F19" s="11" t="str">
        <f>VLOOKUP(E19,Società!A$2:B$993,2,FALSE)</f>
        <v>TEAM SCOTT-PASQUINI (FCI)</v>
      </c>
      <c r="G19" s="56" t="s">
        <v>115</v>
      </c>
      <c r="I19" s="11"/>
    </row>
    <row r="20" spans="1:9" ht="12.75">
      <c r="A20" s="64">
        <v>78</v>
      </c>
      <c r="B20" s="11" t="s">
        <v>265</v>
      </c>
      <c r="C20" s="52">
        <v>82</v>
      </c>
      <c r="D20" s="52" t="s">
        <v>90</v>
      </c>
      <c r="E20" s="52">
        <v>99</v>
      </c>
      <c r="F20" s="11" t="str">
        <f>VLOOKUP(E20,Società!A$2:B$993,2,FALSE)</f>
        <v>TEAM ERREPI FRW</v>
      </c>
      <c r="G20" s="56" t="s">
        <v>115</v>
      </c>
      <c r="I20" s="11"/>
    </row>
    <row r="21" spans="1:9" ht="12.75">
      <c r="A21" s="64">
        <v>83</v>
      </c>
      <c r="B21" s="11" t="s">
        <v>273</v>
      </c>
      <c r="C21" s="52">
        <v>79</v>
      </c>
      <c r="D21" s="52" t="s">
        <v>90</v>
      </c>
      <c r="E21" s="52">
        <v>72</v>
      </c>
      <c r="F21" s="11" t="str">
        <f>VLOOKUP(E21,Società!A$2:B$993,2,FALSE)</f>
        <v>DONKEY BIKE (FCI)</v>
      </c>
      <c r="G21" s="56" t="s">
        <v>115</v>
      </c>
      <c r="H21" s="63" t="s">
        <v>126</v>
      </c>
      <c r="I21" s="11"/>
    </row>
    <row r="22" spans="1:9" ht="12.75">
      <c r="A22" s="64">
        <v>88</v>
      </c>
      <c r="B22" s="11" t="s">
        <v>282</v>
      </c>
      <c r="C22" s="52">
        <v>83</v>
      </c>
      <c r="D22" s="52" t="s">
        <v>90</v>
      </c>
      <c r="E22" s="52">
        <v>108</v>
      </c>
      <c r="F22" s="11" t="str">
        <f>VLOOKUP(E22,Società!A$2:B$993,2,FALSE)</f>
        <v>ORVIETO MTB</v>
      </c>
      <c r="G22" s="56" t="s">
        <v>111</v>
      </c>
      <c r="I22" s="11"/>
    </row>
    <row r="23" spans="1:9" ht="12.75">
      <c r="A23" s="64">
        <v>90</v>
      </c>
      <c r="B23" s="11" t="s">
        <v>284</v>
      </c>
      <c r="C23" s="52">
        <v>80</v>
      </c>
      <c r="D23" s="52" t="s">
        <v>90</v>
      </c>
      <c r="E23" s="52">
        <v>109</v>
      </c>
      <c r="F23" s="11" t="str">
        <f>VLOOKUP(E23,Società!A$2:B$993,2,FALSE)</f>
        <v>TEAM B.P.MOTION (UISP)</v>
      </c>
      <c r="G23" s="56" t="s">
        <v>111</v>
      </c>
      <c r="H23" s="63" t="s">
        <v>175</v>
      </c>
      <c r="I23" s="11"/>
    </row>
    <row r="24" spans="1:9" ht="12.75">
      <c r="A24" s="64">
        <v>91</v>
      </c>
      <c r="B24" s="11" t="s">
        <v>286</v>
      </c>
      <c r="C24" s="52">
        <v>86</v>
      </c>
      <c r="D24" s="52" t="s">
        <v>90</v>
      </c>
      <c r="E24" s="52">
        <v>109</v>
      </c>
      <c r="F24" s="11" t="str">
        <f>VLOOKUP(E24,Società!A$2:B$993,2,FALSE)</f>
        <v>TEAM B.P.MOTION (UISP)</v>
      </c>
      <c r="G24" s="56" t="s">
        <v>111</v>
      </c>
      <c r="H24" s="63" t="s">
        <v>175</v>
      </c>
      <c r="I24" s="11"/>
    </row>
    <row r="25" spans="1:9" ht="12.75">
      <c r="A25" s="64">
        <v>94</v>
      </c>
      <c r="B25" s="11" t="s">
        <v>291</v>
      </c>
      <c r="C25" s="52">
        <v>83</v>
      </c>
      <c r="D25" s="52" t="s">
        <v>90</v>
      </c>
      <c r="E25" s="52">
        <v>112</v>
      </c>
      <c r="F25" s="11" t="str">
        <f>VLOOKUP(E25,Società!A$2:B$993,2,FALSE)</f>
        <v>CICLOSAVINESE</v>
      </c>
      <c r="G25" s="56" t="s">
        <v>129</v>
      </c>
      <c r="I25" s="11"/>
    </row>
    <row r="26" spans="1:9" ht="12.75">
      <c r="A26" s="64">
        <v>97</v>
      </c>
      <c r="B26" s="11" t="s">
        <v>296</v>
      </c>
      <c r="C26" s="52">
        <v>90</v>
      </c>
      <c r="D26" s="52" t="s">
        <v>90</v>
      </c>
      <c r="E26" s="52">
        <v>59</v>
      </c>
      <c r="F26" s="11" t="str">
        <f>VLOOKUP(E26,Società!A$2:B$993,2,FALSE)</f>
        <v>CICLI TADDEI</v>
      </c>
      <c r="G26" s="56" t="s">
        <v>115</v>
      </c>
      <c r="I26" s="11"/>
    </row>
    <row r="27" spans="1:9" ht="12.75">
      <c r="A27" s="64">
        <v>105</v>
      </c>
      <c r="B27" s="11" t="s">
        <v>311</v>
      </c>
      <c r="C27" s="52">
        <v>83</v>
      </c>
      <c r="D27" s="52" t="s">
        <v>90</v>
      </c>
      <c r="E27" s="52">
        <v>118</v>
      </c>
      <c r="F27" s="11" t="str">
        <f>VLOOKUP(E27,Società!A$2:B$993,2,FALSE)</f>
        <v>BICISPORTEAM FIRENZE</v>
      </c>
      <c r="G27" s="56" t="s">
        <v>111</v>
      </c>
      <c r="H27" s="63" t="s">
        <v>143</v>
      </c>
      <c r="I27" s="11"/>
    </row>
    <row r="28" spans="1:9" ht="12.75">
      <c r="A28" s="64">
        <v>115</v>
      </c>
      <c r="B28" s="11" t="s">
        <v>330</v>
      </c>
      <c r="C28" s="52">
        <v>82</v>
      </c>
      <c r="D28" s="52" t="s">
        <v>90</v>
      </c>
      <c r="E28" s="52">
        <v>122</v>
      </c>
      <c r="F28" s="11" t="str">
        <f>VLOOKUP(E28,Società!A$2:B$993,2,FALSE)</f>
        <v>BIKE LR</v>
      </c>
      <c r="G28" s="56" t="s">
        <v>111</v>
      </c>
      <c r="H28" s="63" t="s">
        <v>175</v>
      </c>
      <c r="I28" s="11"/>
    </row>
    <row r="29" spans="1:7" ht="12.75">
      <c r="A29" s="65">
        <v>116</v>
      </c>
      <c r="B29" s="9" t="s">
        <v>331</v>
      </c>
      <c r="C29" s="53">
        <v>86</v>
      </c>
      <c r="D29" s="53" t="s">
        <v>90</v>
      </c>
      <c r="E29" s="53">
        <v>103</v>
      </c>
      <c r="F29" s="10" t="str">
        <f>VLOOKUP(E29,Società!A$2:B$993,2,FALSE)</f>
        <v>F-SOLUTION</v>
      </c>
      <c r="G29" s="56" t="s">
        <v>115</v>
      </c>
    </row>
    <row r="30" spans="1:7" ht="12.75">
      <c r="A30" s="65">
        <v>120</v>
      </c>
      <c r="B30" s="9" t="s">
        <v>335</v>
      </c>
      <c r="C30" s="53">
        <v>87</v>
      </c>
      <c r="D30" s="53" t="s">
        <v>90</v>
      </c>
      <c r="E30" s="53">
        <v>99</v>
      </c>
      <c r="F30" s="10" t="str">
        <f>VLOOKUP(E30,Società!A$2:B$993,2,FALSE)</f>
        <v>TEAM ERREPI FRW</v>
      </c>
      <c r="G30" s="56" t="s">
        <v>115</v>
      </c>
    </row>
    <row r="31" spans="1:8" ht="12.75">
      <c r="A31" s="65">
        <v>125</v>
      </c>
      <c r="B31" s="9" t="s">
        <v>341</v>
      </c>
      <c r="C31" s="53">
        <v>85</v>
      </c>
      <c r="D31" s="53" t="s">
        <v>90</v>
      </c>
      <c r="E31" s="53">
        <v>77</v>
      </c>
      <c r="F31" s="10" t="str">
        <f>VLOOKUP(E31,Società!A$2:B$993,2,FALSE)</f>
        <v>CAVALLINO TENTICICLISMO (UISP) </v>
      </c>
      <c r="G31" s="56" t="s">
        <v>111</v>
      </c>
      <c r="H31" s="63" t="s">
        <v>175</v>
      </c>
    </row>
    <row r="32" spans="1:8" ht="12.75">
      <c r="A32" s="65">
        <v>129</v>
      </c>
      <c r="B32" s="9" t="s">
        <v>346</v>
      </c>
      <c r="C32" s="53">
        <v>83</v>
      </c>
      <c r="D32" s="53" t="s">
        <v>90</v>
      </c>
      <c r="E32" s="53">
        <v>126</v>
      </c>
      <c r="F32" s="10" t="str">
        <f>VLOOKUP(E32,Società!A$2:B$993,2,FALSE)</f>
        <v>GAUDENZI (UISP)</v>
      </c>
      <c r="G32" s="56" t="s">
        <v>111</v>
      </c>
      <c r="H32" s="63" t="s">
        <v>175</v>
      </c>
    </row>
    <row r="33" spans="1:8" ht="12.75">
      <c r="A33" s="65">
        <v>131</v>
      </c>
      <c r="B33" s="9" t="s">
        <v>349</v>
      </c>
      <c r="C33" s="53">
        <v>84</v>
      </c>
      <c r="D33" s="53" t="s">
        <v>90</v>
      </c>
      <c r="E33" s="53">
        <v>109</v>
      </c>
      <c r="F33" s="10" t="str">
        <f>VLOOKUP(E33,Società!A$2:B$993,2,FALSE)</f>
        <v>TEAM B.P.MOTION (UISP)</v>
      </c>
      <c r="G33" s="56" t="s">
        <v>111</v>
      </c>
      <c r="H33" s="63" t="s">
        <v>175</v>
      </c>
    </row>
    <row r="34" spans="1:8" ht="12.75">
      <c r="A34" s="65">
        <v>140</v>
      </c>
      <c r="B34" s="9" t="s">
        <v>365</v>
      </c>
      <c r="C34" s="53">
        <v>84</v>
      </c>
      <c r="D34" s="53" t="s">
        <v>90</v>
      </c>
      <c r="E34" s="53">
        <v>133</v>
      </c>
      <c r="F34" s="10" t="str">
        <f>VLOOKUP(E34,Società!A$2:B$993,2,FALSE)</f>
        <v>CICLISTICA GREVIGIANA</v>
      </c>
      <c r="G34" s="56" t="s">
        <v>111</v>
      </c>
      <c r="H34" s="63" t="s">
        <v>143</v>
      </c>
    </row>
    <row r="35" spans="1:9" ht="12.75">
      <c r="A35" s="64">
        <v>17</v>
      </c>
      <c r="B35" s="11" t="s">
        <v>170</v>
      </c>
      <c r="C35" s="52">
        <v>74</v>
      </c>
      <c r="D35" s="52" t="s">
        <v>92</v>
      </c>
      <c r="E35" s="52">
        <v>74</v>
      </c>
      <c r="F35" s="11" t="str">
        <f>VLOOKUP(E35,Società!A$2:B$993,2,FALSE)</f>
        <v>TEAM TREDICI BIKE</v>
      </c>
      <c r="G35" s="56" t="s">
        <v>111</v>
      </c>
      <c r="H35" s="63" t="s">
        <v>184</v>
      </c>
      <c r="I35" s="11"/>
    </row>
    <row r="36" spans="1:9" ht="12.75">
      <c r="A36" s="64">
        <v>19</v>
      </c>
      <c r="B36" s="11" t="s">
        <v>174</v>
      </c>
      <c r="C36" s="52">
        <v>71</v>
      </c>
      <c r="D36" s="52" t="s">
        <v>92</v>
      </c>
      <c r="E36" s="52">
        <v>77</v>
      </c>
      <c r="F36" s="11" t="str">
        <f>VLOOKUP(E36,Società!A$2:B$993,2,FALSE)</f>
        <v>CAVALLINO TENTICICLISMO (UISP) </v>
      </c>
      <c r="G36" s="56" t="s">
        <v>111</v>
      </c>
      <c r="H36" s="63" t="s">
        <v>175</v>
      </c>
      <c r="I36" s="11"/>
    </row>
    <row r="37" spans="1:9" ht="12.75">
      <c r="A37" s="64">
        <v>22</v>
      </c>
      <c r="B37" s="11" t="s">
        <v>180</v>
      </c>
      <c r="C37" s="52">
        <v>72</v>
      </c>
      <c r="D37" s="52" t="s">
        <v>92</v>
      </c>
      <c r="E37" s="52">
        <v>78</v>
      </c>
      <c r="F37" s="11" t="str">
        <f>VLOOKUP(E37,Società!A$2:B$993,2,FALSE)</f>
        <v>TERONTOLA</v>
      </c>
      <c r="G37" s="56" t="s">
        <v>111</v>
      </c>
      <c r="H37" s="63" t="s">
        <v>175</v>
      </c>
      <c r="I37" s="11"/>
    </row>
    <row r="38" spans="1:9" ht="12.75">
      <c r="A38" s="64">
        <v>31</v>
      </c>
      <c r="B38" s="11" t="s">
        <v>199</v>
      </c>
      <c r="C38" s="52">
        <v>71</v>
      </c>
      <c r="D38" s="52" t="s">
        <v>92</v>
      </c>
      <c r="E38" s="52">
        <v>84</v>
      </c>
      <c r="F38" s="11" t="str">
        <f>VLOOKUP(E38,Società!A$2:B$993,2,FALSE)</f>
        <v>VILLASTRADA</v>
      </c>
      <c r="G38" s="56" t="s">
        <v>111</v>
      </c>
      <c r="H38" s="63" t="s">
        <v>151</v>
      </c>
      <c r="I38" s="11"/>
    </row>
    <row r="39" spans="1:9" ht="12.75">
      <c r="A39" s="64">
        <v>38</v>
      </c>
      <c r="B39" s="11" t="s">
        <v>211</v>
      </c>
      <c r="C39" s="52">
        <v>72</v>
      </c>
      <c r="D39" s="52" t="s">
        <v>92</v>
      </c>
      <c r="E39" s="52">
        <v>87</v>
      </c>
      <c r="F39" s="11" t="str">
        <f>VLOOKUP(E39,Società!A$2:B$993,2,FALSE)</f>
        <v>BY BIKE (UISP)</v>
      </c>
      <c r="G39" s="56" t="s">
        <v>111</v>
      </c>
      <c r="H39" s="63" t="s">
        <v>461</v>
      </c>
      <c r="I39" s="11"/>
    </row>
    <row r="40" spans="1:9" ht="12.75">
      <c r="A40" s="64">
        <v>41</v>
      </c>
      <c r="B40" s="11" t="s">
        <v>215</v>
      </c>
      <c r="C40" s="52">
        <v>77</v>
      </c>
      <c r="D40" s="52" t="s">
        <v>92</v>
      </c>
      <c r="E40" s="52">
        <v>88</v>
      </c>
      <c r="F40" s="11" t="str">
        <f>VLOOKUP(E40,Società!A$2:B$993,2,FALSE)</f>
        <v>ASSO BIKE</v>
      </c>
      <c r="G40" s="56" t="s">
        <v>111</v>
      </c>
      <c r="H40" s="63" t="s">
        <v>151</v>
      </c>
      <c r="I40" s="11"/>
    </row>
    <row r="41" spans="1:9" ht="12.75">
      <c r="A41" s="64">
        <v>45</v>
      </c>
      <c r="B41" s="11" t="s">
        <v>221</v>
      </c>
      <c r="C41" s="52">
        <v>74</v>
      </c>
      <c r="D41" s="52" t="s">
        <v>92</v>
      </c>
      <c r="E41" s="52">
        <v>77</v>
      </c>
      <c r="F41" s="11" t="str">
        <f>VLOOKUP(E41,Società!A$2:B$993,2,FALSE)</f>
        <v>CAVALLINO TENTICICLISMO (UISP) </v>
      </c>
      <c r="G41" s="56" t="s">
        <v>111</v>
      </c>
      <c r="H41" s="63" t="s">
        <v>175</v>
      </c>
      <c r="I41" s="11"/>
    </row>
    <row r="42" spans="1:9" ht="12.75">
      <c r="A42" s="64">
        <v>50</v>
      </c>
      <c r="B42" s="11" t="s">
        <v>227</v>
      </c>
      <c r="C42" s="52">
        <v>72</v>
      </c>
      <c r="D42" s="52" t="s">
        <v>92</v>
      </c>
      <c r="E42" s="52">
        <v>101</v>
      </c>
      <c r="F42" s="11" t="str">
        <f>VLOOKUP(E42,Società!A$2:B$998,2,FALSE)</f>
        <v>TEAM SCOTT-PASQUINI (FCI)</v>
      </c>
      <c r="G42" s="56" t="s">
        <v>115</v>
      </c>
      <c r="I42" s="11"/>
    </row>
    <row r="43" spans="1:9" ht="12.75">
      <c r="A43" s="64">
        <v>51</v>
      </c>
      <c r="B43" s="11" t="s">
        <v>228</v>
      </c>
      <c r="C43" s="52">
        <v>73</v>
      </c>
      <c r="D43" s="52" t="s">
        <v>92</v>
      </c>
      <c r="E43" s="52">
        <v>72</v>
      </c>
      <c r="F43" s="11" t="str">
        <f>VLOOKUP(E43,Società!A$2:B$993,2,FALSE)</f>
        <v>DONKEY BIKE (FCI)</v>
      </c>
      <c r="G43" s="56" t="s">
        <v>115</v>
      </c>
      <c r="I43" s="11"/>
    </row>
    <row r="44" spans="1:9" ht="12.75">
      <c r="A44" s="64">
        <v>52</v>
      </c>
      <c r="B44" s="11" t="s">
        <v>229</v>
      </c>
      <c r="C44" s="52">
        <v>71</v>
      </c>
      <c r="D44" s="52" t="s">
        <v>92</v>
      </c>
      <c r="E44" s="52">
        <v>72</v>
      </c>
      <c r="F44" s="11" t="str">
        <f>VLOOKUP(E44,Società!A$2:B$993,2,FALSE)</f>
        <v>DONKEY BIKE (FCI)</v>
      </c>
      <c r="G44" s="56" t="s">
        <v>115</v>
      </c>
      <c r="I44" s="11"/>
    </row>
    <row r="45" spans="1:9" ht="12.75">
      <c r="A45" s="64">
        <v>55</v>
      </c>
      <c r="B45" s="11" t="s">
        <v>233</v>
      </c>
      <c r="C45" s="52">
        <v>74</v>
      </c>
      <c r="D45" s="52" t="s">
        <v>92</v>
      </c>
      <c r="E45" s="52">
        <v>93</v>
      </c>
      <c r="F45" s="11" t="str">
        <f>VLOOKUP(E45,Società!A$2:B$993,2,FALSE)</f>
        <v>FALASCHI CICLO POINT </v>
      </c>
      <c r="G45" s="56" t="s">
        <v>111</v>
      </c>
      <c r="H45" s="63" t="s">
        <v>135</v>
      </c>
      <c r="I45" s="11"/>
    </row>
    <row r="46" spans="1:9" ht="12.75">
      <c r="A46" s="64">
        <v>56</v>
      </c>
      <c r="B46" s="11" t="s">
        <v>235</v>
      </c>
      <c r="C46" s="52">
        <v>72</v>
      </c>
      <c r="D46" s="52" t="s">
        <v>92</v>
      </c>
      <c r="E46" s="52">
        <v>68</v>
      </c>
      <c r="F46" s="11" t="str">
        <f>VLOOKUP(E46,Società!A$2:B$993,2,FALSE)</f>
        <v>MTB CHIANCIANO TERME </v>
      </c>
      <c r="G46" s="56" t="s">
        <v>111</v>
      </c>
      <c r="H46" s="63" t="s">
        <v>151</v>
      </c>
      <c r="I46" s="11"/>
    </row>
    <row r="47" spans="1:9" ht="12.75">
      <c r="A47" s="64">
        <v>59</v>
      </c>
      <c r="B47" s="11" t="s">
        <v>240</v>
      </c>
      <c r="C47" s="52">
        <v>75</v>
      </c>
      <c r="D47" s="52" t="s">
        <v>92</v>
      </c>
      <c r="E47" s="52">
        <v>95</v>
      </c>
      <c r="F47" s="11" t="str">
        <f>VLOOKUP(E47,Società!A$2:B$993,2,FALSE)</f>
        <v>TUTTO BIKE TEAM </v>
      </c>
      <c r="G47" s="56" t="s">
        <v>111</v>
      </c>
      <c r="H47" s="63" t="s">
        <v>143</v>
      </c>
      <c r="I47" s="11"/>
    </row>
    <row r="48" spans="1:9" ht="12.75">
      <c r="A48" s="64">
        <v>60</v>
      </c>
      <c r="B48" s="11" t="s">
        <v>241</v>
      </c>
      <c r="C48" s="52">
        <v>72</v>
      </c>
      <c r="D48" s="52" t="s">
        <v>92</v>
      </c>
      <c r="E48" s="52">
        <v>95</v>
      </c>
      <c r="F48" s="11" t="str">
        <f>VLOOKUP(E48,Società!A$2:B$993,2,FALSE)</f>
        <v>TUTTO BIKE TEAM </v>
      </c>
      <c r="G48" s="56" t="s">
        <v>111</v>
      </c>
      <c r="H48" s="63" t="s">
        <v>143</v>
      </c>
      <c r="I48" s="11"/>
    </row>
    <row r="49" spans="1:9" ht="12.75">
      <c r="A49" s="64">
        <v>65</v>
      </c>
      <c r="B49" s="11" t="s">
        <v>248</v>
      </c>
      <c r="C49" s="52">
        <v>77</v>
      </c>
      <c r="D49" s="52" t="s">
        <v>92</v>
      </c>
      <c r="E49" s="52">
        <v>72</v>
      </c>
      <c r="F49" s="11" t="str">
        <f>VLOOKUP(E49,Società!A$2:B$993,2,FALSE)</f>
        <v>DONKEY BIKE (FCI)</v>
      </c>
      <c r="G49" s="56" t="s">
        <v>115</v>
      </c>
      <c r="I49" s="11"/>
    </row>
    <row r="50" spans="1:9" ht="12.75">
      <c r="A50" s="64">
        <v>66</v>
      </c>
      <c r="B50" s="11" t="s">
        <v>249</v>
      </c>
      <c r="C50" s="52">
        <v>75</v>
      </c>
      <c r="D50" s="52" t="s">
        <v>92</v>
      </c>
      <c r="E50" s="52">
        <v>98</v>
      </c>
      <c r="F50" s="11" t="str">
        <f>VLOOKUP(E50,Società!A$2:B$993,2,FALSE)</f>
        <v>CICLISTICA VALDARBIA</v>
      </c>
      <c r="G50" s="56" t="s">
        <v>111</v>
      </c>
      <c r="H50" s="63" t="s">
        <v>151</v>
      </c>
      <c r="I50" s="11"/>
    </row>
    <row r="51" spans="1:9" ht="12.75">
      <c r="A51" s="64">
        <v>72</v>
      </c>
      <c r="B51" s="11" t="s">
        <v>257</v>
      </c>
      <c r="C51" s="52">
        <v>77</v>
      </c>
      <c r="D51" s="52" t="s">
        <v>92</v>
      </c>
      <c r="E51" s="52">
        <v>99</v>
      </c>
      <c r="F51" s="11" t="str">
        <f>VLOOKUP(E51,Società!A$2:B$998,2,FALSE)</f>
        <v>TEAM ERREPI FRW</v>
      </c>
      <c r="G51" s="56" t="s">
        <v>115</v>
      </c>
      <c r="I51" s="11"/>
    </row>
    <row r="52" spans="1:9" ht="12.75">
      <c r="A52" s="64">
        <v>77</v>
      </c>
      <c r="B52" s="11" t="s">
        <v>263</v>
      </c>
      <c r="C52" s="52">
        <v>72</v>
      </c>
      <c r="D52" s="52" t="s">
        <v>92</v>
      </c>
      <c r="E52" s="52">
        <v>102</v>
      </c>
      <c r="F52" s="11" t="str">
        <f>VLOOKUP(E52,Società!A$2:B$993,2,FALSE)</f>
        <v>TEAM DYNAMIS</v>
      </c>
      <c r="G52" s="56" t="s">
        <v>115</v>
      </c>
      <c r="H52" s="63" t="s">
        <v>126</v>
      </c>
      <c r="I52" s="11"/>
    </row>
    <row r="53" spans="1:9" ht="12.75">
      <c r="A53" s="64">
        <v>79</v>
      </c>
      <c r="B53" s="11" t="s">
        <v>266</v>
      </c>
      <c r="C53" s="52">
        <v>73</v>
      </c>
      <c r="D53" s="52" t="s">
        <v>92</v>
      </c>
      <c r="E53" s="52">
        <v>99</v>
      </c>
      <c r="F53" s="11" t="str">
        <f>VLOOKUP(E53,Società!A$2:B$993,2,FALSE)</f>
        <v>TEAM ERREPI FRW</v>
      </c>
      <c r="G53" s="56" t="s">
        <v>115</v>
      </c>
      <c r="I53" s="11"/>
    </row>
    <row r="54" spans="1:9" ht="12.75">
      <c r="A54" s="64">
        <v>82</v>
      </c>
      <c r="B54" s="11" t="s">
        <v>270</v>
      </c>
      <c r="C54" s="52">
        <v>71</v>
      </c>
      <c r="D54" s="52" t="s">
        <v>92</v>
      </c>
      <c r="E54" s="52">
        <v>98</v>
      </c>
      <c r="F54" s="11" t="str">
        <f>VLOOKUP(E54,Società!A$2:B$993,2,FALSE)</f>
        <v>CICLISTICA VALDARBIA</v>
      </c>
      <c r="G54" s="56" t="s">
        <v>111</v>
      </c>
      <c r="H54" s="63" t="s">
        <v>151</v>
      </c>
      <c r="I54" s="11"/>
    </row>
    <row r="55" spans="1:9" ht="12.75">
      <c r="A55" s="64">
        <v>87</v>
      </c>
      <c r="B55" s="11" t="s">
        <v>280</v>
      </c>
      <c r="C55" s="52">
        <v>74</v>
      </c>
      <c r="D55" s="52" t="s">
        <v>92</v>
      </c>
      <c r="E55" s="52">
        <v>108</v>
      </c>
      <c r="F55" s="11" t="str">
        <f>VLOOKUP(E55,Società!A$2:B$993,2,FALSE)</f>
        <v>ORVIETO MTB</v>
      </c>
      <c r="G55" s="56" t="s">
        <v>111</v>
      </c>
      <c r="I55" s="11"/>
    </row>
    <row r="56" spans="1:9" ht="12.75">
      <c r="A56" s="64">
        <v>89</v>
      </c>
      <c r="B56" s="11" t="s">
        <v>283</v>
      </c>
      <c r="C56" s="52">
        <v>71</v>
      </c>
      <c r="D56" s="52" t="s">
        <v>92</v>
      </c>
      <c r="E56" s="52">
        <v>108</v>
      </c>
      <c r="F56" s="11" t="str">
        <f>VLOOKUP(E56,Società!A$2:B$993,2,FALSE)</f>
        <v>ORVIETO MTB</v>
      </c>
      <c r="G56" s="56" t="s">
        <v>111</v>
      </c>
      <c r="I56" s="11"/>
    </row>
    <row r="57" spans="1:9" ht="12.75">
      <c r="A57" s="64">
        <v>93</v>
      </c>
      <c r="B57" s="11" t="s">
        <v>289</v>
      </c>
      <c r="C57" s="52">
        <v>73</v>
      </c>
      <c r="D57" s="52" t="s">
        <v>92</v>
      </c>
      <c r="E57" s="52">
        <v>111</v>
      </c>
      <c r="F57" s="11" t="str">
        <f>VLOOKUP(E57,Società!A$2:B$993,2,FALSE)</f>
        <v>TUTTO BICI</v>
      </c>
      <c r="G57" s="56" t="s">
        <v>129</v>
      </c>
      <c r="I57" s="11"/>
    </row>
    <row r="58" spans="1:9" ht="12.75">
      <c r="A58" s="64">
        <v>95</v>
      </c>
      <c r="B58" s="11" t="s">
        <v>293</v>
      </c>
      <c r="C58" s="52">
        <v>71</v>
      </c>
      <c r="D58" s="52" t="s">
        <v>92</v>
      </c>
      <c r="E58" s="52">
        <v>112</v>
      </c>
      <c r="F58" s="11" t="str">
        <f>VLOOKUP(E58,Società!A$2:B$993,2,FALSE)</f>
        <v>CICLOSAVINESE</v>
      </c>
      <c r="G58" s="56" t="s">
        <v>129</v>
      </c>
      <c r="I58" s="11"/>
    </row>
    <row r="59" spans="1:9" ht="12.75">
      <c r="A59" s="64">
        <v>98</v>
      </c>
      <c r="B59" s="11" t="s">
        <v>299</v>
      </c>
      <c r="C59" s="52">
        <v>76</v>
      </c>
      <c r="D59" s="52" t="s">
        <v>92</v>
      </c>
      <c r="E59" s="52">
        <v>59</v>
      </c>
      <c r="F59" s="11" t="str">
        <f>VLOOKUP(E59,Società!A$2:B$993,2,FALSE)</f>
        <v>CICLI TADDEI</v>
      </c>
      <c r="G59" s="56" t="s">
        <v>115</v>
      </c>
      <c r="I59" s="11"/>
    </row>
    <row r="60" spans="1:9" ht="12.75">
      <c r="A60" s="64">
        <v>99</v>
      </c>
      <c r="B60" s="11" t="s">
        <v>301</v>
      </c>
      <c r="C60" s="52">
        <v>76</v>
      </c>
      <c r="D60" s="52" t="s">
        <v>92</v>
      </c>
      <c r="E60" s="52">
        <v>74</v>
      </c>
      <c r="F60" s="11" t="str">
        <f>VLOOKUP(E60,Società!A$2:B$993,2,FALSE)</f>
        <v>TEAM TREDICI BIKE</v>
      </c>
      <c r="G60" s="56" t="s">
        <v>111</v>
      </c>
      <c r="H60" s="63" t="s">
        <v>184</v>
      </c>
      <c r="I60" s="11"/>
    </row>
    <row r="61" spans="1:9" ht="12.75">
      <c r="A61" s="64">
        <v>110</v>
      </c>
      <c r="B61" s="11" t="s">
        <v>320</v>
      </c>
      <c r="C61" s="52">
        <v>75</v>
      </c>
      <c r="D61" s="52" t="s">
        <v>92</v>
      </c>
      <c r="E61" s="52">
        <v>120</v>
      </c>
      <c r="F61" s="11" t="str">
        <f>VLOOKUP(E61,Società!A$2:B$993,2,FALSE)</f>
        <v>CASTELLUCCIO U.S.</v>
      </c>
      <c r="G61" s="56" t="s">
        <v>111</v>
      </c>
      <c r="H61" s="63" t="s">
        <v>175</v>
      </c>
      <c r="I61" s="11"/>
    </row>
    <row r="62" spans="1:9" ht="12.75">
      <c r="A62" s="64">
        <v>111</v>
      </c>
      <c r="B62" s="11" t="s">
        <v>322</v>
      </c>
      <c r="C62" s="52">
        <v>77</v>
      </c>
      <c r="D62" s="52" t="s">
        <v>92</v>
      </c>
      <c r="E62" s="52">
        <v>73</v>
      </c>
      <c r="F62" s="11" t="str">
        <f>VLOOKUP(E62,Società!A$2:B$993,2,FALSE)</f>
        <v>TEAM SCOTT-PASQUINI (AICS)</v>
      </c>
      <c r="G62" s="56" t="s">
        <v>129</v>
      </c>
      <c r="I62" s="11"/>
    </row>
    <row r="63" spans="1:9" ht="12.75">
      <c r="A63" s="64">
        <v>112</v>
      </c>
      <c r="B63" s="11" t="s">
        <v>323</v>
      </c>
      <c r="C63" s="52">
        <v>74</v>
      </c>
      <c r="D63" s="52" t="s">
        <v>92</v>
      </c>
      <c r="E63" s="52">
        <v>115</v>
      </c>
      <c r="F63" s="11" t="str">
        <f>VLOOKUP(E63,Società!A$2:B$993,2,FALSE)</f>
        <v>FARE-TUTTOBICI (AICS)</v>
      </c>
      <c r="G63" s="56" t="s">
        <v>129</v>
      </c>
      <c r="I63" s="11"/>
    </row>
    <row r="64" spans="1:9" ht="12.75">
      <c r="A64" s="64">
        <v>114</v>
      </c>
      <c r="B64" s="11" t="s">
        <v>328</v>
      </c>
      <c r="C64" s="52">
        <v>74</v>
      </c>
      <c r="D64" s="52" t="s">
        <v>92</v>
      </c>
      <c r="E64" s="52">
        <v>122</v>
      </c>
      <c r="F64" s="11" t="str">
        <f>VLOOKUP(E64,Società!A$2:B$993,2,FALSE)</f>
        <v>BIKE LR</v>
      </c>
      <c r="G64" s="56" t="s">
        <v>111</v>
      </c>
      <c r="H64" s="63" t="s">
        <v>175</v>
      </c>
      <c r="I64" s="11"/>
    </row>
    <row r="65" spans="1:8" ht="12.75">
      <c r="A65" s="65">
        <v>119</v>
      </c>
      <c r="B65" s="9" t="s">
        <v>334</v>
      </c>
      <c r="C65" s="53">
        <v>71</v>
      </c>
      <c r="D65" s="53" t="s">
        <v>92</v>
      </c>
      <c r="E65" s="53">
        <v>77</v>
      </c>
      <c r="F65" s="10" t="str">
        <f>VLOOKUP(E65,Società!A$2:B$993,2,FALSE)</f>
        <v>CAVALLINO TENTICICLISMO (UISP) </v>
      </c>
      <c r="G65" s="56" t="s">
        <v>111</v>
      </c>
      <c r="H65" s="63" t="s">
        <v>175</v>
      </c>
    </row>
    <row r="66" spans="1:8" ht="12.75">
      <c r="A66" s="65">
        <v>128</v>
      </c>
      <c r="B66" s="9" t="s">
        <v>345</v>
      </c>
      <c r="C66" s="53">
        <v>72</v>
      </c>
      <c r="D66" s="53" t="s">
        <v>92</v>
      </c>
      <c r="E66" s="53">
        <v>78</v>
      </c>
      <c r="F66" s="10" t="str">
        <f>VLOOKUP(E66,Società!A$2:B$993,2,FALSE)</f>
        <v>TERONTOLA</v>
      </c>
      <c r="G66" s="56" t="s">
        <v>111</v>
      </c>
      <c r="H66" s="63" t="s">
        <v>175</v>
      </c>
    </row>
    <row r="67" spans="1:8" ht="12.75">
      <c r="A67" s="65">
        <v>132</v>
      </c>
      <c r="B67" s="9" t="s">
        <v>351</v>
      </c>
      <c r="C67" s="53">
        <v>73</v>
      </c>
      <c r="D67" s="53" t="s">
        <v>92</v>
      </c>
      <c r="E67" s="53">
        <v>109</v>
      </c>
      <c r="F67" s="10" t="str">
        <f>VLOOKUP(E67,Società!A$2:B$993,2,FALSE)</f>
        <v>TEAM B.P.MOTION (UISP)</v>
      </c>
      <c r="G67" s="56" t="s">
        <v>111</v>
      </c>
      <c r="H67" s="63" t="s">
        <v>175</v>
      </c>
    </row>
    <row r="68" spans="1:7" ht="12.75">
      <c r="A68" s="65">
        <v>141</v>
      </c>
      <c r="B68" s="9" t="s">
        <v>369</v>
      </c>
      <c r="C68" s="53">
        <v>75</v>
      </c>
      <c r="D68" s="53" t="s">
        <v>92</v>
      </c>
      <c r="E68" s="53">
        <v>57</v>
      </c>
      <c r="F68" s="10" t="str">
        <f>VLOOKUP(E68,Società!A$2:B$993,2,FALSE)</f>
        <v>FOCUS FACTORY RACING MTB TEAM</v>
      </c>
      <c r="G68" s="56" t="s">
        <v>115</v>
      </c>
    </row>
    <row r="69" spans="1:9" ht="12.75">
      <c r="A69" s="64">
        <v>1</v>
      </c>
      <c r="B69" s="11" t="s">
        <v>113</v>
      </c>
      <c r="C69" s="52">
        <v>66</v>
      </c>
      <c r="D69" s="52" t="s">
        <v>94</v>
      </c>
      <c r="E69" s="52">
        <v>57</v>
      </c>
      <c r="F69" s="11" t="str">
        <f>VLOOKUP(E69,Società!A$2:B$993,2,FALSE)</f>
        <v>FOCUS FACTORY RACING MTB TEAM</v>
      </c>
      <c r="G69" s="56" t="s">
        <v>115</v>
      </c>
      <c r="I69" s="11"/>
    </row>
    <row r="70" spans="1:9" ht="12.75">
      <c r="A70" s="64">
        <v>2</v>
      </c>
      <c r="B70" s="11" t="s">
        <v>121</v>
      </c>
      <c r="C70" s="52">
        <v>65</v>
      </c>
      <c r="D70" s="52" t="s">
        <v>94</v>
      </c>
      <c r="E70" s="52">
        <v>56</v>
      </c>
      <c r="F70" s="11" t="str">
        <f>VLOOKUP(E70,Società!A$2:B$993,2,FALSE)</f>
        <v>GIOVO TEAM COREGLIA</v>
      </c>
      <c r="G70" s="56" t="s">
        <v>111</v>
      </c>
      <c r="H70" s="63" t="s">
        <v>462</v>
      </c>
      <c r="I70" s="11"/>
    </row>
    <row r="71" spans="1:9" ht="12.75">
      <c r="A71" s="64">
        <v>3</v>
      </c>
      <c r="B71" s="11" t="s">
        <v>122</v>
      </c>
      <c r="C71" s="52">
        <v>68</v>
      </c>
      <c r="D71" s="52" t="s">
        <v>94</v>
      </c>
      <c r="E71" s="52">
        <v>61</v>
      </c>
      <c r="F71" s="11" t="str">
        <f>VLOOKUP(E71,Società!A$2:B$993,2,FALSE)</f>
        <v>GALLUZZI (FCI)</v>
      </c>
      <c r="G71" s="56" t="s">
        <v>115</v>
      </c>
      <c r="H71" s="63" t="s">
        <v>126</v>
      </c>
      <c r="I71" s="11"/>
    </row>
    <row r="72" spans="1:9" ht="12.75">
      <c r="A72" s="64">
        <v>8</v>
      </c>
      <c r="B72" s="11" t="s">
        <v>153</v>
      </c>
      <c r="C72" s="52">
        <v>64</v>
      </c>
      <c r="D72" s="52" t="s">
        <v>94</v>
      </c>
      <c r="E72" s="52">
        <v>68</v>
      </c>
      <c r="F72" s="11" t="str">
        <f>VLOOKUP(E72,Società!A$2:B$993,2,FALSE)</f>
        <v>MTB CHIANCIANO TERME </v>
      </c>
      <c r="G72" s="56" t="s">
        <v>111</v>
      </c>
      <c r="H72" s="63" t="s">
        <v>151</v>
      </c>
      <c r="I72" s="11"/>
    </row>
    <row r="73" spans="1:9" ht="12.75">
      <c r="A73" s="64">
        <v>9</v>
      </c>
      <c r="B73" s="11" t="s">
        <v>155</v>
      </c>
      <c r="C73" s="52">
        <v>65</v>
      </c>
      <c r="D73" s="52" t="s">
        <v>94</v>
      </c>
      <c r="E73" s="52">
        <v>59</v>
      </c>
      <c r="F73" s="11" t="str">
        <f>VLOOKUP(E73,Società!A$2:B$993,2,FALSE)</f>
        <v>CICLI TADDEI</v>
      </c>
      <c r="G73" s="56" t="s">
        <v>111</v>
      </c>
      <c r="H73" s="63" t="s">
        <v>461</v>
      </c>
      <c r="I73" s="11"/>
    </row>
    <row r="74" spans="1:9" ht="12.75">
      <c r="A74" s="64">
        <v>20</v>
      </c>
      <c r="B74" s="11" t="s">
        <v>176</v>
      </c>
      <c r="C74" s="52">
        <v>69</v>
      </c>
      <c r="D74" s="52" t="s">
        <v>94</v>
      </c>
      <c r="E74" s="52">
        <v>77</v>
      </c>
      <c r="F74" s="11" t="str">
        <f>VLOOKUP(E74,Società!A$2:B$993,2,FALSE)</f>
        <v>CAVALLINO TENTICICLISMO (UISP) </v>
      </c>
      <c r="G74" s="56" t="s">
        <v>111</v>
      </c>
      <c r="H74" s="63" t="s">
        <v>175</v>
      </c>
      <c r="I74" s="11"/>
    </row>
    <row r="75" spans="1:9" ht="12.75">
      <c r="A75" s="64">
        <v>21</v>
      </c>
      <c r="B75" s="11" t="s">
        <v>178</v>
      </c>
      <c r="C75" s="52">
        <v>68</v>
      </c>
      <c r="D75" s="52" t="s">
        <v>94</v>
      </c>
      <c r="E75" s="52">
        <v>78</v>
      </c>
      <c r="F75" s="11" t="str">
        <f>VLOOKUP(E75,Società!A$2:B$993,2,FALSE)</f>
        <v>TERONTOLA</v>
      </c>
      <c r="G75" s="56" t="s">
        <v>111</v>
      </c>
      <c r="H75" s="63" t="s">
        <v>175</v>
      </c>
      <c r="I75" s="11"/>
    </row>
    <row r="76" spans="1:9" ht="12.75">
      <c r="A76" s="64">
        <v>23</v>
      </c>
      <c r="B76" s="11" t="s">
        <v>181</v>
      </c>
      <c r="C76" s="52">
        <v>69</v>
      </c>
      <c r="D76" s="52" t="s">
        <v>94</v>
      </c>
      <c r="E76" s="52">
        <v>78</v>
      </c>
      <c r="F76" s="11" t="str">
        <f>VLOOKUP(E76,Società!A$2:B$993,2,FALSE)</f>
        <v>TERONTOLA</v>
      </c>
      <c r="G76" s="56" t="s">
        <v>111</v>
      </c>
      <c r="H76" s="63" t="s">
        <v>175</v>
      </c>
      <c r="I76" s="11"/>
    </row>
    <row r="77" spans="1:9" ht="12.75">
      <c r="A77" s="64">
        <v>27</v>
      </c>
      <c r="B77" s="11" t="s">
        <v>194</v>
      </c>
      <c r="C77" s="52">
        <v>64</v>
      </c>
      <c r="D77" s="52" t="s">
        <v>94</v>
      </c>
      <c r="E77" s="52">
        <v>82</v>
      </c>
      <c r="F77" s="11" t="str">
        <f>VLOOKUP(E77,Società!A$2:B$993,2,FALSE)</f>
        <v>CICLI TESTI (FCI)</v>
      </c>
      <c r="G77" s="56" t="s">
        <v>115</v>
      </c>
      <c r="I77" s="11"/>
    </row>
    <row r="78" spans="1:9" ht="12.75">
      <c r="A78" s="64">
        <v>29</v>
      </c>
      <c r="B78" s="11" t="s">
        <v>196</v>
      </c>
      <c r="C78" s="52">
        <v>66</v>
      </c>
      <c r="D78" s="52" t="s">
        <v>94</v>
      </c>
      <c r="E78" s="52">
        <v>83</v>
      </c>
      <c r="F78" s="11" t="str">
        <f>VLOOKUP(E78,Società!A$2:B$993,2,FALSE)</f>
        <v>AVIS VERAG PRATO</v>
      </c>
      <c r="G78" s="56" t="s">
        <v>111</v>
      </c>
      <c r="H78" s="63" t="s">
        <v>184</v>
      </c>
      <c r="I78" s="11"/>
    </row>
    <row r="79" spans="1:9" ht="12.75">
      <c r="A79" s="64">
        <v>30</v>
      </c>
      <c r="B79" s="11" t="s">
        <v>198</v>
      </c>
      <c r="C79" s="52">
        <v>65</v>
      </c>
      <c r="D79" s="52" t="s">
        <v>94</v>
      </c>
      <c r="E79" s="52">
        <v>75</v>
      </c>
      <c r="F79" s="11" t="str">
        <f>VLOOKUP(E79,Società!A$2:B$993,2,FALSE)</f>
        <v>MANILA BIKE</v>
      </c>
      <c r="G79" s="56" t="s">
        <v>111</v>
      </c>
      <c r="H79" s="63" t="s">
        <v>143</v>
      </c>
      <c r="I79" s="11"/>
    </row>
    <row r="80" spans="1:9" ht="12.75">
      <c r="A80" s="64">
        <v>34</v>
      </c>
      <c r="B80" s="11" t="s">
        <v>205</v>
      </c>
      <c r="C80" s="52">
        <v>69</v>
      </c>
      <c r="D80" s="52" t="s">
        <v>94</v>
      </c>
      <c r="E80" s="52">
        <v>86</v>
      </c>
      <c r="F80" s="11" t="str">
        <f>VLOOKUP(E80,Società!A$2:B$993,2,FALSE)</f>
        <v>PROMO CICLO</v>
      </c>
      <c r="G80" s="56" t="s">
        <v>115</v>
      </c>
      <c r="I80" s="11"/>
    </row>
    <row r="81" spans="1:9" ht="12.75">
      <c r="A81" s="64">
        <v>36</v>
      </c>
      <c r="B81" s="11" t="s">
        <v>209</v>
      </c>
      <c r="C81" s="52">
        <v>63</v>
      </c>
      <c r="D81" s="52" t="s">
        <v>94</v>
      </c>
      <c r="E81" s="52">
        <v>87</v>
      </c>
      <c r="F81" s="11" t="str">
        <f>VLOOKUP(E81,Società!A$2:B$993,2,FALSE)</f>
        <v>BY BIKE (UISP)</v>
      </c>
      <c r="G81" s="56" t="s">
        <v>111</v>
      </c>
      <c r="H81" s="63" t="s">
        <v>461</v>
      </c>
      <c r="I81" s="11"/>
    </row>
    <row r="82" spans="1:9" ht="12.75">
      <c r="A82" s="64">
        <v>37</v>
      </c>
      <c r="B82" s="11" t="s">
        <v>210</v>
      </c>
      <c r="C82" s="52">
        <v>64</v>
      </c>
      <c r="D82" s="52" t="s">
        <v>94</v>
      </c>
      <c r="E82" s="52">
        <v>87</v>
      </c>
      <c r="F82" s="11" t="str">
        <f>VLOOKUP(E82,Società!A$2:B$993,2,FALSE)</f>
        <v>BY BIKE (UISP)</v>
      </c>
      <c r="G82" s="56" t="s">
        <v>111</v>
      </c>
      <c r="H82" s="63" t="s">
        <v>461</v>
      </c>
      <c r="I82" s="11"/>
    </row>
    <row r="83" spans="1:9" ht="12.75">
      <c r="A83" s="64">
        <v>39</v>
      </c>
      <c r="B83" s="11" t="s">
        <v>212</v>
      </c>
      <c r="C83" s="52">
        <v>64</v>
      </c>
      <c r="D83" s="52" t="s">
        <v>94</v>
      </c>
      <c r="E83" s="52">
        <v>87</v>
      </c>
      <c r="F83" s="11" t="str">
        <f>VLOOKUP(E83,Società!A$2:B$993,2,FALSE)</f>
        <v>BY BIKE (UISP)</v>
      </c>
      <c r="G83" s="56" t="s">
        <v>111</v>
      </c>
      <c r="H83" s="63" t="s">
        <v>461</v>
      </c>
      <c r="I83" s="11"/>
    </row>
    <row r="84" spans="1:9" ht="12.75">
      <c r="A84" s="64">
        <v>42</v>
      </c>
      <c r="B84" s="11" t="s">
        <v>217</v>
      </c>
      <c r="C84" s="52">
        <v>65</v>
      </c>
      <c r="D84" s="52" t="s">
        <v>94</v>
      </c>
      <c r="E84" s="52">
        <v>88</v>
      </c>
      <c r="F84" s="11" t="str">
        <f>VLOOKUP(E84,Società!A$2:B$993,2,FALSE)</f>
        <v>ASSO BIKE</v>
      </c>
      <c r="G84" s="56" t="s">
        <v>111</v>
      </c>
      <c r="H84" s="63" t="s">
        <v>151</v>
      </c>
      <c r="I84" s="11"/>
    </row>
    <row r="85" spans="1:9" ht="12.75">
      <c r="A85" s="64">
        <v>58</v>
      </c>
      <c r="B85" s="11" t="s">
        <v>238</v>
      </c>
      <c r="C85" s="52">
        <v>70</v>
      </c>
      <c r="D85" s="52" t="s">
        <v>94</v>
      </c>
      <c r="E85" s="52">
        <v>95</v>
      </c>
      <c r="F85" s="11" t="str">
        <f>VLOOKUP(E85,Società!A$2:B$993,2,FALSE)</f>
        <v>TUTTO BIKE TEAM </v>
      </c>
      <c r="G85" s="56" t="s">
        <v>111</v>
      </c>
      <c r="H85" s="63" t="s">
        <v>143</v>
      </c>
      <c r="I85" s="11"/>
    </row>
    <row r="86" spans="1:9" ht="12.75">
      <c r="A86" s="64">
        <v>61</v>
      </c>
      <c r="B86" s="11" t="s">
        <v>242</v>
      </c>
      <c r="C86" s="52">
        <v>70</v>
      </c>
      <c r="D86" s="52" t="s">
        <v>94</v>
      </c>
      <c r="E86" s="52">
        <v>95</v>
      </c>
      <c r="F86" s="11" t="str">
        <f>VLOOKUP(E86,Società!A$2:B$993,2,FALSE)</f>
        <v>TUTTO BIKE TEAM </v>
      </c>
      <c r="G86" s="56" t="s">
        <v>111</v>
      </c>
      <c r="H86" s="63" t="s">
        <v>143</v>
      </c>
      <c r="I86" s="11"/>
    </row>
    <row r="87" spans="1:9" ht="12.75">
      <c r="A87" s="64">
        <v>62</v>
      </c>
      <c r="B87" s="11" t="s">
        <v>243</v>
      </c>
      <c r="C87" s="52">
        <v>63</v>
      </c>
      <c r="D87" s="52" t="s">
        <v>94</v>
      </c>
      <c r="E87" s="52">
        <v>96</v>
      </c>
      <c r="F87" s="11" t="str">
        <f>VLOOKUP(E87,Società!A$2:B$993,2,FALSE)</f>
        <v>EUROBICI (FCI)</v>
      </c>
      <c r="G87" s="56" t="s">
        <v>115</v>
      </c>
      <c r="I87" s="11"/>
    </row>
    <row r="88" spans="1:9" ht="12.75">
      <c r="A88" s="64">
        <v>64</v>
      </c>
      <c r="B88" s="11" t="s">
        <v>247</v>
      </c>
      <c r="C88" s="52">
        <v>68</v>
      </c>
      <c r="D88" s="52" t="s">
        <v>94</v>
      </c>
      <c r="E88" s="52">
        <v>97</v>
      </c>
      <c r="F88" s="11" t="str">
        <f>VLOOKUP(E88,Società!A$2:B$993,2,FALSE)</f>
        <v>PMB  FENIXS</v>
      </c>
      <c r="G88" s="56" t="s">
        <v>111</v>
      </c>
      <c r="H88" s="63" t="s">
        <v>184</v>
      </c>
      <c r="I88" s="11"/>
    </row>
    <row r="89" spans="1:9" ht="12.75">
      <c r="A89" s="64">
        <v>74</v>
      </c>
      <c r="B89" s="11" t="s">
        <v>260</v>
      </c>
      <c r="C89" s="52">
        <v>67</v>
      </c>
      <c r="D89" s="52" t="s">
        <v>94</v>
      </c>
      <c r="E89" s="52">
        <v>73</v>
      </c>
      <c r="F89" s="11" t="str">
        <f>VLOOKUP(E89,Società!A$2:B$993,2,FALSE)</f>
        <v>TEAM SCOTT-PASQUINI (AICS)</v>
      </c>
      <c r="G89" s="56" t="s">
        <v>129</v>
      </c>
      <c r="I89" s="11"/>
    </row>
    <row r="90" spans="1:9" ht="12.75">
      <c r="A90" s="64">
        <v>81</v>
      </c>
      <c r="B90" s="11" t="s">
        <v>268</v>
      </c>
      <c r="C90" s="52">
        <v>70</v>
      </c>
      <c r="D90" s="52" t="s">
        <v>94</v>
      </c>
      <c r="E90" s="52">
        <v>103</v>
      </c>
      <c r="F90" s="11" t="str">
        <f>VLOOKUP(E90,Società!A$2:B$993,2,FALSE)</f>
        <v>F-SOLUTION</v>
      </c>
      <c r="G90" s="56" t="s">
        <v>115</v>
      </c>
      <c r="I90" s="11"/>
    </row>
    <row r="91" spans="1:9" ht="12.75">
      <c r="A91" s="64">
        <v>84</v>
      </c>
      <c r="B91" s="11" t="s">
        <v>274</v>
      </c>
      <c r="C91" s="52">
        <v>69</v>
      </c>
      <c r="D91" s="52" t="s">
        <v>94</v>
      </c>
      <c r="E91" s="52">
        <v>105</v>
      </c>
      <c r="F91" s="11" t="str">
        <f>VLOOKUP(E91,Società!A$2:B$993,2,FALSE)</f>
        <v>POLIZIA STATO AREZZO</v>
      </c>
      <c r="G91" s="56" t="s">
        <v>129</v>
      </c>
      <c r="I91" s="11"/>
    </row>
    <row r="92" spans="1:9" ht="12.75">
      <c r="A92" s="64">
        <v>85</v>
      </c>
      <c r="B92" s="11" t="s">
        <v>276</v>
      </c>
      <c r="C92" s="52">
        <v>64</v>
      </c>
      <c r="D92" s="52" t="s">
        <v>94</v>
      </c>
      <c r="E92" s="52">
        <v>106</v>
      </c>
      <c r="F92" s="11" t="str">
        <f>VLOOKUP(E92,Società!A$2:B$993,2,FALSE)</f>
        <v>TEAM KONA BIKE PARADISE</v>
      </c>
      <c r="G92" s="56" t="s">
        <v>115</v>
      </c>
      <c r="I92" s="11"/>
    </row>
    <row r="93" spans="1:9" ht="12.75">
      <c r="A93" s="64">
        <v>86</v>
      </c>
      <c r="B93" s="11" t="s">
        <v>278</v>
      </c>
      <c r="C93" s="52">
        <v>67</v>
      </c>
      <c r="D93" s="52" t="s">
        <v>94</v>
      </c>
      <c r="E93" s="52">
        <v>107</v>
      </c>
      <c r="F93" s="11" t="str">
        <f>VLOOKUP(E93,Società!A$2:B$993,2,FALSE)</f>
        <v>MTB CASENTINO</v>
      </c>
      <c r="G93" s="56" t="s">
        <v>111</v>
      </c>
      <c r="H93" s="63" t="s">
        <v>175</v>
      </c>
      <c r="I93" s="11"/>
    </row>
    <row r="94" spans="1:9" ht="12.75">
      <c r="A94" s="64">
        <v>92</v>
      </c>
      <c r="B94" s="11" t="s">
        <v>287</v>
      </c>
      <c r="C94" s="52">
        <v>63</v>
      </c>
      <c r="D94" s="52" t="s">
        <v>94</v>
      </c>
      <c r="E94" s="52">
        <v>110</v>
      </c>
      <c r="F94" s="11" t="str">
        <f>VLOOKUP(E94,Società!A$2:B$993,2,FALSE)</f>
        <v>CICLI OLYMPIA</v>
      </c>
      <c r="G94" s="56" t="s">
        <v>115</v>
      </c>
      <c r="I94" s="11"/>
    </row>
    <row r="95" spans="1:9" ht="12.75">
      <c r="A95" s="64">
        <v>96</v>
      </c>
      <c r="B95" s="11" t="s">
        <v>294</v>
      </c>
      <c r="C95" s="52">
        <v>68</v>
      </c>
      <c r="D95" s="52" t="s">
        <v>94</v>
      </c>
      <c r="E95" s="52">
        <v>113</v>
      </c>
      <c r="F95" s="11" t="str">
        <f>VLOOKUP(E95,Società!A$2:B$993,2,FALSE)</f>
        <v>TEAM D.BIKE (AICS)</v>
      </c>
      <c r="G95" s="56" t="s">
        <v>129</v>
      </c>
      <c r="I95" s="11"/>
    </row>
    <row r="96" spans="1:9" ht="12.75">
      <c r="A96" s="64">
        <v>101</v>
      </c>
      <c r="B96" s="11" t="s">
        <v>307</v>
      </c>
      <c r="C96" s="52">
        <v>65</v>
      </c>
      <c r="D96" s="52" t="s">
        <v>94</v>
      </c>
      <c r="E96" s="52">
        <v>113</v>
      </c>
      <c r="F96" s="11" t="str">
        <f>VLOOKUP(E96,Società!A$2:B$993,2,FALSE)</f>
        <v>TEAM D.BIKE (AICS)</v>
      </c>
      <c r="G96" s="56" t="s">
        <v>129</v>
      </c>
      <c r="I96" s="11"/>
    </row>
    <row r="97" spans="1:9" ht="12.75">
      <c r="A97" s="64">
        <v>103</v>
      </c>
      <c r="B97" s="11" t="s">
        <v>309</v>
      </c>
      <c r="C97" s="52">
        <v>67</v>
      </c>
      <c r="D97" s="52" t="s">
        <v>94</v>
      </c>
      <c r="E97" s="52">
        <v>113</v>
      </c>
      <c r="F97" s="11" t="str">
        <f>VLOOKUP(E97,Società!A$2:B$993,2,FALSE)</f>
        <v>TEAM D.BIKE (AICS)</v>
      </c>
      <c r="G97" s="56" t="s">
        <v>129</v>
      </c>
      <c r="I97" s="11"/>
    </row>
    <row r="98" spans="1:9" ht="12.75">
      <c r="A98" s="64">
        <v>107</v>
      </c>
      <c r="B98" s="11" t="s">
        <v>316</v>
      </c>
      <c r="C98" s="52">
        <v>68</v>
      </c>
      <c r="D98" s="52" t="s">
        <v>94</v>
      </c>
      <c r="E98" s="52">
        <v>119</v>
      </c>
      <c r="F98" s="11" t="str">
        <f>VLOOKUP(E98,Società!A$2:B$993,2,FALSE)</f>
        <v>MTB RACE SUBBIANO</v>
      </c>
      <c r="G98" s="56" t="s">
        <v>129</v>
      </c>
      <c r="I98" s="11"/>
    </row>
    <row r="99" spans="1:9" ht="12.75">
      <c r="A99" s="64">
        <v>113</v>
      </c>
      <c r="B99" s="11" t="s">
        <v>326</v>
      </c>
      <c r="C99" s="52">
        <v>65</v>
      </c>
      <c r="D99" s="52" t="s">
        <v>94</v>
      </c>
      <c r="E99" s="52">
        <v>103</v>
      </c>
      <c r="F99" s="11" t="str">
        <f>VLOOKUP(E99,Società!A$2:B$993,2,FALSE)</f>
        <v>F-SOLUTION</v>
      </c>
      <c r="G99" s="56" t="s">
        <v>115</v>
      </c>
      <c r="I99" s="11"/>
    </row>
    <row r="100" spans="1:7" ht="12.75">
      <c r="A100" s="65">
        <v>117</v>
      </c>
      <c r="B100" s="9" t="s">
        <v>332</v>
      </c>
      <c r="C100" s="53">
        <v>65</v>
      </c>
      <c r="D100" s="53" t="s">
        <v>94</v>
      </c>
      <c r="E100" s="53">
        <v>103</v>
      </c>
      <c r="F100" s="10" t="str">
        <f>VLOOKUP(E100,Società!A$2:B$993,2,FALSE)</f>
        <v>F-SOLUTION</v>
      </c>
      <c r="G100" s="56" t="s">
        <v>115</v>
      </c>
    </row>
    <row r="101" spans="1:7" ht="12.75">
      <c r="A101" s="65">
        <v>118</v>
      </c>
      <c r="B101" s="9" t="s">
        <v>333</v>
      </c>
      <c r="C101" s="53">
        <v>66</v>
      </c>
      <c r="D101" s="53" t="s">
        <v>94</v>
      </c>
      <c r="E101" s="53">
        <v>113</v>
      </c>
      <c r="F101" s="10" t="str">
        <f>VLOOKUP(E101,Società!A$2:B$993,2,FALSE)</f>
        <v>TEAM D.BIKE (AICS)</v>
      </c>
      <c r="G101" s="56" t="s">
        <v>129</v>
      </c>
    </row>
    <row r="102" spans="1:8" ht="12.75">
      <c r="A102" s="65">
        <v>121</v>
      </c>
      <c r="B102" s="9" t="s">
        <v>337</v>
      </c>
      <c r="C102" s="53">
        <v>69</v>
      </c>
      <c r="D102" s="53" t="s">
        <v>94</v>
      </c>
      <c r="E102" s="53">
        <v>77</v>
      </c>
      <c r="F102" s="10" t="str">
        <f>VLOOKUP(E102,Società!A$2:B$993,2,FALSE)</f>
        <v>CAVALLINO TENTICICLISMO (UISP) </v>
      </c>
      <c r="G102" s="56" t="s">
        <v>111</v>
      </c>
      <c r="H102" s="63" t="s">
        <v>175</v>
      </c>
    </row>
    <row r="103" spans="1:8" ht="12.75">
      <c r="A103" s="65">
        <v>122</v>
      </c>
      <c r="B103" s="9" t="s">
        <v>338</v>
      </c>
      <c r="C103" s="53">
        <v>67</v>
      </c>
      <c r="D103" s="53" t="s">
        <v>94</v>
      </c>
      <c r="E103" s="53">
        <v>77</v>
      </c>
      <c r="F103" s="10" t="str">
        <f>VLOOKUP(E103,Società!A$2:B$993,2,FALSE)</f>
        <v>CAVALLINO TENTICICLISMO (UISP) </v>
      </c>
      <c r="G103" s="56" t="s">
        <v>111</v>
      </c>
      <c r="H103" s="63" t="s">
        <v>175</v>
      </c>
    </row>
    <row r="104" spans="1:8" ht="12.75">
      <c r="A104" s="65">
        <v>123</v>
      </c>
      <c r="B104" s="9" t="s">
        <v>339</v>
      </c>
      <c r="C104" s="53">
        <v>68</v>
      </c>
      <c r="D104" s="53" t="s">
        <v>94</v>
      </c>
      <c r="E104" s="53">
        <v>77</v>
      </c>
      <c r="F104" s="10" t="str">
        <f>VLOOKUP(E104,Società!A$2:B$993,2,FALSE)</f>
        <v>CAVALLINO TENTICICLISMO (UISP) </v>
      </c>
      <c r="G104" s="56" t="s">
        <v>111</v>
      </c>
      <c r="H104" s="63" t="s">
        <v>175</v>
      </c>
    </row>
    <row r="105" spans="1:8" ht="12.75">
      <c r="A105" s="65">
        <v>124</v>
      </c>
      <c r="B105" s="9" t="s">
        <v>340</v>
      </c>
      <c r="C105" s="53">
        <v>70</v>
      </c>
      <c r="D105" s="53" t="s">
        <v>94</v>
      </c>
      <c r="E105" s="53">
        <v>77</v>
      </c>
      <c r="F105" s="10" t="str">
        <f>VLOOKUP(E105,Società!A$2:B$993,2,FALSE)</f>
        <v>CAVALLINO TENTICICLISMO (UISP) </v>
      </c>
      <c r="G105" s="56" t="s">
        <v>111</v>
      </c>
      <c r="H105" s="63" t="s">
        <v>175</v>
      </c>
    </row>
    <row r="106" spans="1:8" ht="12.75">
      <c r="A106" s="65">
        <v>126</v>
      </c>
      <c r="B106" s="9" t="s">
        <v>342</v>
      </c>
      <c r="C106" s="53">
        <v>69</v>
      </c>
      <c r="D106" s="53" t="s">
        <v>94</v>
      </c>
      <c r="E106" s="53">
        <v>125</v>
      </c>
      <c r="F106" s="10" t="str">
        <f>VLOOKUP(E106,Società!A$2:B$993,2,FALSE)</f>
        <v>DONKEY BIKE (UISP)</v>
      </c>
      <c r="G106" s="56" t="s">
        <v>111</v>
      </c>
      <c r="H106" s="63" t="s">
        <v>151</v>
      </c>
    </row>
    <row r="107" spans="1:7" ht="12.75">
      <c r="A107" s="65">
        <v>127</v>
      </c>
      <c r="B107" s="9" t="s">
        <v>344</v>
      </c>
      <c r="C107" s="53">
        <v>67</v>
      </c>
      <c r="D107" s="53" t="s">
        <v>94</v>
      </c>
      <c r="E107" s="53">
        <v>73</v>
      </c>
      <c r="F107" s="10" t="str">
        <f>VLOOKUP(E107,Società!A$2:B$993,2,FALSE)</f>
        <v>TEAM SCOTT-PASQUINI (AICS)</v>
      </c>
      <c r="G107" s="56" t="s">
        <v>129</v>
      </c>
    </row>
    <row r="108" spans="1:7" ht="12.75">
      <c r="A108" s="65">
        <v>130</v>
      </c>
      <c r="B108" s="9" t="s">
        <v>348</v>
      </c>
      <c r="C108" s="53">
        <v>63</v>
      </c>
      <c r="D108" s="53" t="s">
        <v>94</v>
      </c>
      <c r="E108" s="53">
        <v>72</v>
      </c>
      <c r="F108" s="10" t="str">
        <f>VLOOKUP(E108,Società!A$2:B$993,2,FALSE)</f>
        <v>DONKEY BIKE (FCI)</v>
      </c>
      <c r="G108" s="56" t="s">
        <v>115</v>
      </c>
    </row>
    <row r="109" spans="1:8" ht="12.75">
      <c r="A109" s="65">
        <v>133</v>
      </c>
      <c r="B109" s="9" t="s">
        <v>352</v>
      </c>
      <c r="C109" s="53">
        <v>64</v>
      </c>
      <c r="D109" s="53" t="s">
        <v>94</v>
      </c>
      <c r="E109" s="53">
        <v>128</v>
      </c>
      <c r="F109" s="10" t="str">
        <f>VLOOKUP(E109,Società!A$2:B$993,2,FALSE)</f>
        <v>BULLETTA BIKE</v>
      </c>
      <c r="G109" s="56" t="s">
        <v>111</v>
      </c>
      <c r="H109" s="63" t="s">
        <v>151</v>
      </c>
    </row>
    <row r="110" spans="1:7" ht="12.75">
      <c r="A110" s="65">
        <v>134</v>
      </c>
      <c r="B110" s="9" t="s">
        <v>354</v>
      </c>
      <c r="C110" s="53">
        <v>67</v>
      </c>
      <c r="D110" s="53" t="s">
        <v>94</v>
      </c>
      <c r="E110" s="53">
        <v>72</v>
      </c>
      <c r="F110" s="10" t="str">
        <f>VLOOKUP(E110,Società!A$2:B$993,2,FALSE)</f>
        <v>DONKEY BIKE (FCI)</v>
      </c>
      <c r="G110" s="56" t="s">
        <v>115</v>
      </c>
    </row>
    <row r="111" spans="1:7" ht="12.75">
      <c r="A111" s="65">
        <v>136</v>
      </c>
      <c r="B111" s="9" t="s">
        <v>357</v>
      </c>
      <c r="C111" s="53">
        <v>63</v>
      </c>
      <c r="D111" s="53" t="s">
        <v>94</v>
      </c>
      <c r="E111" s="53">
        <v>130</v>
      </c>
      <c r="F111" s="10" t="str">
        <f>VLOOKUP(E111,Società!A$2:B$993,2,FALSE)</f>
        <v>TEAM EUROBICI (FCI)</v>
      </c>
      <c r="G111" s="56" t="s">
        <v>115</v>
      </c>
    </row>
    <row r="112" spans="1:7" ht="12.75">
      <c r="A112" s="65">
        <v>137</v>
      </c>
      <c r="B112" s="9" t="s">
        <v>359</v>
      </c>
      <c r="C112" s="53">
        <v>64</v>
      </c>
      <c r="D112" s="53" t="s">
        <v>94</v>
      </c>
      <c r="E112" s="53">
        <v>131</v>
      </c>
      <c r="F112" s="10" t="str">
        <f>VLOOKUP(E112,Società!A$2:B$993,2,FALSE)</f>
        <v>TROMBADORES TEAM</v>
      </c>
      <c r="G112" s="56" t="s">
        <v>361</v>
      </c>
    </row>
    <row r="113" spans="1:7" ht="12.75">
      <c r="A113" s="65">
        <v>138</v>
      </c>
      <c r="B113" s="9" t="s">
        <v>362</v>
      </c>
      <c r="C113" s="53">
        <v>67</v>
      </c>
      <c r="D113" s="53" t="s">
        <v>94</v>
      </c>
      <c r="E113" s="53">
        <v>132</v>
      </c>
      <c r="F113" s="10" t="str">
        <f>VLOOKUP(E113,Società!A$2:B$993,2,FALSE)</f>
        <v>CENTRO ITALIA MONTANINI (FCI)</v>
      </c>
      <c r="G113" s="56" t="s">
        <v>115</v>
      </c>
    </row>
    <row r="114" spans="1:9" ht="12.75">
      <c r="A114" s="64">
        <v>6</v>
      </c>
      <c r="B114" s="11" t="s">
        <v>149</v>
      </c>
      <c r="C114" s="52">
        <v>57</v>
      </c>
      <c r="D114" s="52" t="s">
        <v>96</v>
      </c>
      <c r="E114" s="52">
        <v>67</v>
      </c>
      <c r="F114" s="11" t="str">
        <f>VLOOKUP(E114,Società!A$2:B$993,2,FALSE)</f>
        <v>VAL DI LIMA</v>
      </c>
      <c r="G114" s="56" t="s">
        <v>111</v>
      </c>
      <c r="H114" s="63" t="s">
        <v>462</v>
      </c>
      <c r="I114" s="11"/>
    </row>
    <row r="115" spans="1:9" ht="12.75">
      <c r="A115" s="64">
        <v>11</v>
      </c>
      <c r="B115" s="11" t="s">
        <v>163</v>
      </c>
      <c r="C115" s="52">
        <v>61</v>
      </c>
      <c r="D115" s="52" t="s">
        <v>96</v>
      </c>
      <c r="E115" s="52">
        <v>57</v>
      </c>
      <c r="F115" s="11" t="str">
        <f>VLOOKUP(E115,Società!A$2:B$993,2,FALSE)</f>
        <v>FOCUS FACTORY RACING MTB TEAM</v>
      </c>
      <c r="G115" s="56" t="s">
        <v>115</v>
      </c>
      <c r="H115" s="63" t="s">
        <v>126</v>
      </c>
      <c r="I115" s="11"/>
    </row>
    <row r="116" spans="1:9" ht="12.75">
      <c r="A116" s="64">
        <v>12</v>
      </c>
      <c r="B116" s="11" t="s">
        <v>164</v>
      </c>
      <c r="C116" s="52">
        <v>59</v>
      </c>
      <c r="D116" s="52" t="s">
        <v>96</v>
      </c>
      <c r="E116" s="52">
        <v>59</v>
      </c>
      <c r="F116" s="11" t="str">
        <f>VLOOKUP(E116,Società!A$2:B$993,2,FALSE)</f>
        <v>CICLI TADDEI</v>
      </c>
      <c r="G116" s="56" t="s">
        <v>111</v>
      </c>
      <c r="H116" s="63" t="s">
        <v>461</v>
      </c>
      <c r="I116" s="11"/>
    </row>
    <row r="117" spans="1:9" ht="12.75">
      <c r="A117" s="64">
        <v>13</v>
      </c>
      <c r="B117" s="11" t="s">
        <v>144</v>
      </c>
      <c r="C117" s="52">
        <v>56</v>
      </c>
      <c r="D117" s="52" t="s">
        <v>96</v>
      </c>
      <c r="E117" s="52">
        <v>59</v>
      </c>
      <c r="F117" s="11" t="str">
        <f>VLOOKUP(E117,Società!A$2:B$993,2,FALSE)</f>
        <v>CICLI TADDEI</v>
      </c>
      <c r="G117" s="56" t="s">
        <v>111</v>
      </c>
      <c r="H117" s="63" t="s">
        <v>461</v>
      </c>
      <c r="I117" s="11"/>
    </row>
    <row r="118" spans="1:9" ht="12.75">
      <c r="A118" s="64">
        <v>14</v>
      </c>
      <c r="B118" s="11" t="s">
        <v>165</v>
      </c>
      <c r="C118" s="52">
        <v>57</v>
      </c>
      <c r="D118" s="52" t="s">
        <v>96</v>
      </c>
      <c r="E118" s="52">
        <v>72</v>
      </c>
      <c r="F118" s="11" t="str">
        <f>VLOOKUP(E118,Società!A$2:B$993,2,FALSE)</f>
        <v>DONKEY BIKE (FCI)</v>
      </c>
      <c r="G118" s="56" t="s">
        <v>115</v>
      </c>
      <c r="I118" s="11"/>
    </row>
    <row r="119" spans="1:9" ht="12.75">
      <c r="A119" s="64">
        <v>15</v>
      </c>
      <c r="B119" s="11" t="s">
        <v>167</v>
      </c>
      <c r="C119" s="52">
        <v>59</v>
      </c>
      <c r="D119" s="52" t="s">
        <v>96</v>
      </c>
      <c r="E119" s="52">
        <v>73</v>
      </c>
      <c r="F119" s="11" t="str">
        <f>VLOOKUP(E119,Società!A$2:B$993,2,FALSE)</f>
        <v>TEAM SCOTT-PASQUINI (AICS)</v>
      </c>
      <c r="G119" s="56" t="s">
        <v>129</v>
      </c>
      <c r="I119" s="11"/>
    </row>
    <row r="120" spans="1:9" ht="12.75">
      <c r="A120" s="64">
        <v>18</v>
      </c>
      <c r="B120" s="11" t="s">
        <v>172</v>
      </c>
      <c r="C120" s="52">
        <v>62</v>
      </c>
      <c r="D120" s="52" t="s">
        <v>96</v>
      </c>
      <c r="E120" s="52">
        <v>75</v>
      </c>
      <c r="F120" s="11" t="str">
        <f>VLOOKUP(E120,Società!A$2:B$993,2,FALSE)</f>
        <v>MANILA BIKE</v>
      </c>
      <c r="G120" s="56" t="s">
        <v>111</v>
      </c>
      <c r="H120" s="63" t="s">
        <v>143</v>
      </c>
      <c r="I120" s="11"/>
    </row>
    <row r="121" spans="1:9" ht="12.75">
      <c r="A121" s="64">
        <v>26</v>
      </c>
      <c r="B121" s="11" t="s">
        <v>191</v>
      </c>
      <c r="C121" s="52">
        <v>59</v>
      </c>
      <c r="D121" s="52" t="s">
        <v>96</v>
      </c>
      <c r="E121" s="52">
        <v>77</v>
      </c>
      <c r="F121" s="11" t="str">
        <f>VLOOKUP(E121,Società!A$2:B$993,2,FALSE)</f>
        <v>CAVALLINO TENTICICLISMO (UISP) </v>
      </c>
      <c r="G121" s="56" t="s">
        <v>111</v>
      </c>
      <c r="H121" s="63" t="s">
        <v>175</v>
      </c>
      <c r="I121" s="11"/>
    </row>
    <row r="122" spans="1:9" ht="12.75">
      <c r="A122" s="64">
        <v>28</v>
      </c>
      <c r="B122" s="11" t="s">
        <v>195</v>
      </c>
      <c r="C122" s="52">
        <v>61</v>
      </c>
      <c r="D122" s="52" t="s">
        <v>96</v>
      </c>
      <c r="E122" s="52">
        <v>82</v>
      </c>
      <c r="F122" s="11" t="str">
        <f>VLOOKUP(E122,Società!A$2:B$993,2,FALSE)</f>
        <v>CICLI TESTI (FCI)</v>
      </c>
      <c r="G122" s="56" t="s">
        <v>115</v>
      </c>
      <c r="I122" s="11"/>
    </row>
    <row r="123" spans="1:9" ht="12.75">
      <c r="A123" s="64">
        <v>33</v>
      </c>
      <c r="B123" s="11" t="s">
        <v>204</v>
      </c>
      <c r="C123" s="52">
        <v>60</v>
      </c>
      <c r="D123" s="52" t="s">
        <v>96</v>
      </c>
      <c r="E123" s="52">
        <v>85</v>
      </c>
      <c r="F123" s="11" t="str">
        <f>VLOOKUP(E123,Società!A$2:B$993,2,FALSE)</f>
        <v>BICI SPORT CARRARA</v>
      </c>
      <c r="G123" s="56" t="s">
        <v>111</v>
      </c>
      <c r="H123" s="63" t="s">
        <v>203</v>
      </c>
      <c r="I123" s="11"/>
    </row>
    <row r="124" spans="1:9" ht="12.75">
      <c r="A124" s="64">
        <v>35</v>
      </c>
      <c r="B124" s="11" t="s">
        <v>207</v>
      </c>
      <c r="C124" s="52">
        <v>61</v>
      </c>
      <c r="D124" s="52" t="s">
        <v>96</v>
      </c>
      <c r="E124" s="52">
        <v>87</v>
      </c>
      <c r="F124" s="11" t="str">
        <f>VLOOKUP(E124,Società!A$2:B$993,2,FALSE)</f>
        <v>BY BIKE (UISP)</v>
      </c>
      <c r="G124" s="56" t="s">
        <v>111</v>
      </c>
      <c r="H124" s="63" t="s">
        <v>461</v>
      </c>
      <c r="I124" s="11"/>
    </row>
    <row r="125" spans="1:9" ht="12.75">
      <c r="A125" s="64">
        <v>43</v>
      </c>
      <c r="B125" s="11" t="s">
        <v>218</v>
      </c>
      <c r="C125" s="52">
        <v>60</v>
      </c>
      <c r="D125" s="52" t="s">
        <v>96</v>
      </c>
      <c r="E125" s="52">
        <v>89</v>
      </c>
      <c r="F125" s="11" t="str">
        <f>VLOOKUP(E125,Società!A$2:B$993,2,FALSE)</f>
        <v>MTB CASTIGLION DEL LAGO (UISP)</v>
      </c>
      <c r="G125" s="56" t="s">
        <v>111</v>
      </c>
      <c r="H125" s="63" t="s">
        <v>151</v>
      </c>
      <c r="I125" s="11"/>
    </row>
    <row r="126" spans="1:9" ht="12.75">
      <c r="A126" s="64">
        <v>46</v>
      </c>
      <c r="B126" s="11" t="s">
        <v>222</v>
      </c>
      <c r="C126" s="52">
        <v>60</v>
      </c>
      <c r="D126" s="52" t="s">
        <v>96</v>
      </c>
      <c r="E126" s="52">
        <v>101</v>
      </c>
      <c r="F126" s="11" t="str">
        <f>VLOOKUP(E126,Società!A$2:B$993,2,FALSE)</f>
        <v>TEAM SCOTT-PASQUINI (FCI)</v>
      </c>
      <c r="G126" s="56" t="s">
        <v>115</v>
      </c>
      <c r="I126" s="11"/>
    </row>
    <row r="127" spans="1:9" ht="12.75">
      <c r="A127" s="64">
        <v>48</v>
      </c>
      <c r="B127" s="11" t="s">
        <v>225</v>
      </c>
      <c r="C127" s="52">
        <v>55</v>
      </c>
      <c r="D127" s="52" t="s">
        <v>96</v>
      </c>
      <c r="E127" s="52">
        <v>101</v>
      </c>
      <c r="F127" s="11" t="str">
        <f>VLOOKUP(E127,Società!A$2:B$998,2,FALSE)</f>
        <v>TEAM SCOTT-PASQUINI (FCI)</v>
      </c>
      <c r="G127" s="56" t="s">
        <v>115</v>
      </c>
      <c r="I127" s="11"/>
    </row>
    <row r="128" spans="1:9" ht="12.75">
      <c r="A128" s="64">
        <v>63</v>
      </c>
      <c r="B128" s="11" t="s">
        <v>245</v>
      </c>
      <c r="C128" s="52">
        <v>59</v>
      </c>
      <c r="D128" s="52" t="s">
        <v>96</v>
      </c>
      <c r="E128" s="52">
        <v>97</v>
      </c>
      <c r="F128" s="11" t="str">
        <f>VLOOKUP(E128,Società!A$2:B$993,2,FALSE)</f>
        <v>PMB  FENIXS</v>
      </c>
      <c r="G128" s="56" t="s">
        <v>111</v>
      </c>
      <c r="H128" s="63" t="s">
        <v>184</v>
      </c>
      <c r="I128" s="11"/>
    </row>
    <row r="129" spans="1:9" ht="12.75">
      <c r="A129" s="64">
        <v>68</v>
      </c>
      <c r="B129" s="11" t="s">
        <v>252</v>
      </c>
      <c r="C129" s="52">
        <v>62</v>
      </c>
      <c r="D129" s="52" t="s">
        <v>96</v>
      </c>
      <c r="E129" s="52">
        <v>98</v>
      </c>
      <c r="F129" s="11" t="str">
        <f>VLOOKUP(E129,Società!A$2:B$993,2,FALSE)</f>
        <v>CICLISTICA VALDARBIA</v>
      </c>
      <c r="G129" s="56" t="s">
        <v>111</v>
      </c>
      <c r="H129" s="63" t="s">
        <v>151</v>
      </c>
      <c r="I129" s="11"/>
    </row>
    <row r="130" spans="1:9" ht="12.75">
      <c r="A130" s="64">
        <v>80</v>
      </c>
      <c r="B130" s="11" t="s">
        <v>267</v>
      </c>
      <c r="C130" s="52">
        <v>58</v>
      </c>
      <c r="D130" s="52" t="s">
        <v>96</v>
      </c>
      <c r="E130" s="52">
        <v>99</v>
      </c>
      <c r="F130" s="11" t="str">
        <f>VLOOKUP(E130,Società!A$2:B$993,2,FALSE)</f>
        <v>TEAM ERREPI FRW</v>
      </c>
      <c r="G130" s="56" t="s">
        <v>115</v>
      </c>
      <c r="I130" s="11"/>
    </row>
    <row r="131" spans="1:9" ht="12.75">
      <c r="A131" s="64">
        <v>100</v>
      </c>
      <c r="B131" s="11" t="s">
        <v>302</v>
      </c>
      <c r="C131" s="52">
        <v>59</v>
      </c>
      <c r="D131" s="52" t="s">
        <v>96</v>
      </c>
      <c r="E131" s="52">
        <v>115</v>
      </c>
      <c r="F131" s="11" t="str">
        <f>VLOOKUP(E131,Società!A$2:B$993,2,FALSE)</f>
        <v>FARE-TUTTOBICI (AICS)</v>
      </c>
      <c r="G131" s="56" t="s">
        <v>129</v>
      </c>
      <c r="I131" s="11"/>
    </row>
    <row r="132" spans="1:9" ht="12.75">
      <c r="A132" s="64">
        <v>102</v>
      </c>
      <c r="B132" s="11" t="s">
        <v>308</v>
      </c>
      <c r="C132" s="52">
        <v>56</v>
      </c>
      <c r="D132" s="52" t="s">
        <v>96</v>
      </c>
      <c r="E132" s="52">
        <v>113</v>
      </c>
      <c r="F132" s="11" t="str">
        <f>VLOOKUP(E132,Società!A$2:B$993,2,FALSE)</f>
        <v>TEAM D.BIKE (AICS)</v>
      </c>
      <c r="G132" s="56" t="s">
        <v>129</v>
      </c>
      <c r="I132" s="11"/>
    </row>
    <row r="133" spans="1:9" ht="12.75">
      <c r="A133" s="64">
        <v>104</v>
      </c>
      <c r="B133" s="11" t="s">
        <v>310</v>
      </c>
      <c r="C133" s="52">
        <v>61</v>
      </c>
      <c r="D133" s="52" t="s">
        <v>96</v>
      </c>
      <c r="E133" s="52">
        <v>111</v>
      </c>
      <c r="F133" s="11" t="str">
        <f>VLOOKUP(E133,Società!A$2:B$993,2,FALSE)</f>
        <v>TUTTO BICI</v>
      </c>
      <c r="G133" s="56" t="s">
        <v>129</v>
      </c>
      <c r="H133" s="63" t="s">
        <v>126</v>
      </c>
      <c r="I133" s="11"/>
    </row>
    <row r="134" spans="1:9" ht="12.75">
      <c r="A134" s="64">
        <v>106</v>
      </c>
      <c r="B134" s="11" t="s">
        <v>312</v>
      </c>
      <c r="C134" s="52">
        <v>59</v>
      </c>
      <c r="D134" s="52" t="s">
        <v>96</v>
      </c>
      <c r="E134" s="52">
        <v>118</v>
      </c>
      <c r="F134" s="11" t="str">
        <f>VLOOKUP(E134,Società!A$2:B$993,2,FALSE)</f>
        <v>BICISPORTEAM FIRENZE</v>
      </c>
      <c r="G134" s="56" t="s">
        <v>313</v>
      </c>
      <c r="H134" s="63" t="s">
        <v>143</v>
      </c>
      <c r="I134" s="11"/>
    </row>
    <row r="135" spans="1:9" ht="12.75">
      <c r="A135" s="64">
        <v>108</v>
      </c>
      <c r="B135" s="11" t="s">
        <v>318</v>
      </c>
      <c r="C135" s="52">
        <v>57</v>
      </c>
      <c r="D135" s="52" t="s">
        <v>96</v>
      </c>
      <c r="E135" s="52">
        <v>119</v>
      </c>
      <c r="F135" s="11" t="str">
        <f>VLOOKUP(E135,Società!A$2:B$993,2,FALSE)</f>
        <v>MTB RACE SUBBIANO</v>
      </c>
      <c r="G135" s="56" t="s">
        <v>129</v>
      </c>
      <c r="I135" s="11"/>
    </row>
    <row r="136" spans="1:9" ht="12.75">
      <c r="A136" s="64">
        <v>109</v>
      </c>
      <c r="B136" s="11" t="s">
        <v>319</v>
      </c>
      <c r="C136" s="52">
        <v>59</v>
      </c>
      <c r="D136" s="52" t="s">
        <v>96</v>
      </c>
      <c r="E136" s="52">
        <v>73</v>
      </c>
      <c r="F136" s="11" t="str">
        <f>VLOOKUP(E136,Società!A$2:B$993,2,FALSE)</f>
        <v>TEAM SCOTT-PASQUINI (AICS)</v>
      </c>
      <c r="G136" s="56" t="s">
        <v>129</v>
      </c>
      <c r="I136" s="11"/>
    </row>
    <row r="137" spans="1:8" ht="12.75">
      <c r="A137" s="65">
        <v>135</v>
      </c>
      <c r="B137" s="9" t="s">
        <v>355</v>
      </c>
      <c r="C137" s="53">
        <v>56</v>
      </c>
      <c r="D137" s="53" t="s">
        <v>96</v>
      </c>
      <c r="E137" s="53">
        <v>129</v>
      </c>
      <c r="F137" s="10" t="str">
        <f>VLOOKUP(E137,Società!A$2:B$993,2,FALSE)</f>
        <v>CICLOSPORT POGGIBONSI (UISP)</v>
      </c>
      <c r="G137" s="56" t="s">
        <v>111</v>
      </c>
      <c r="H137" s="63" t="s">
        <v>151</v>
      </c>
    </row>
    <row r="138" spans="1:7" ht="12.75">
      <c r="A138" s="65">
        <v>139</v>
      </c>
      <c r="B138" s="9" t="s">
        <v>364</v>
      </c>
      <c r="C138" s="53">
        <v>62</v>
      </c>
      <c r="D138" s="53" t="s">
        <v>96</v>
      </c>
      <c r="E138" s="53">
        <v>131</v>
      </c>
      <c r="F138" s="10" t="str">
        <f>VLOOKUP(E138,Società!A$2:B$993,2,FALSE)</f>
        <v>TROMBADORES TEAM</v>
      </c>
      <c r="G138" s="56" t="s">
        <v>361</v>
      </c>
    </row>
    <row r="139" spans="1:9" ht="12.75">
      <c r="A139" s="64">
        <v>10</v>
      </c>
      <c r="B139" s="11" t="s">
        <v>162</v>
      </c>
      <c r="C139" s="52">
        <v>81</v>
      </c>
      <c r="D139" s="52" t="s">
        <v>104</v>
      </c>
      <c r="E139" s="52">
        <v>57</v>
      </c>
      <c r="F139" s="11" t="str">
        <f>VLOOKUP(E139,Società!A$2:B$993,2,FALSE)</f>
        <v>FOCUS FACTORY RACING MTB TEAM</v>
      </c>
      <c r="G139" s="56" t="s">
        <v>115</v>
      </c>
      <c r="I139" s="11"/>
    </row>
    <row r="140" spans="1:9" ht="12.75">
      <c r="A140" s="64">
        <v>54</v>
      </c>
      <c r="B140" s="11" t="s">
        <v>231</v>
      </c>
      <c r="C140" s="52">
        <v>78</v>
      </c>
      <c r="D140" s="52" t="s">
        <v>104</v>
      </c>
      <c r="E140" s="52">
        <v>91</v>
      </c>
      <c r="F140" s="11" t="str">
        <f>VLOOKUP(E140,Società!A$2:B$993,2,FALSE)</f>
        <v>GIORGANA CIPOLLINI</v>
      </c>
      <c r="G140" s="56" t="s">
        <v>115</v>
      </c>
      <c r="I140" s="11"/>
    </row>
    <row r="141" spans="1:9" ht="12.75">
      <c r="A141" s="64">
        <v>4</v>
      </c>
      <c r="B141" s="11" t="s">
        <v>127</v>
      </c>
      <c r="C141" s="52">
        <v>53</v>
      </c>
      <c r="D141" s="52" t="s">
        <v>98</v>
      </c>
      <c r="E141" s="52">
        <v>62</v>
      </c>
      <c r="F141" s="11" t="str">
        <f>VLOOKUP(E141,Società!A$2:B$993,2,FALSE)</f>
        <v>ATLETICA NICCHI AR</v>
      </c>
      <c r="G141" s="56" t="s">
        <v>129</v>
      </c>
      <c r="I141" s="11"/>
    </row>
    <row r="142" spans="1:9" ht="12.75">
      <c r="A142" s="64">
        <v>256</v>
      </c>
      <c r="B142" s="11" t="s">
        <v>118</v>
      </c>
      <c r="C142" s="52">
        <v>49</v>
      </c>
      <c r="D142" s="52" t="s">
        <v>98</v>
      </c>
      <c r="E142" s="52">
        <v>59</v>
      </c>
      <c r="F142" s="11" t="str">
        <f>VLOOKUP(E142,Società!A$2:B$993,2,FALSE)</f>
        <v>CICLI TADDEI</v>
      </c>
      <c r="G142" s="56" t="s">
        <v>111</v>
      </c>
      <c r="H142" s="63" t="s">
        <v>461</v>
      </c>
      <c r="I142" s="11"/>
    </row>
    <row r="143" spans="1:9" ht="12.75">
      <c r="A143" s="64">
        <v>262</v>
      </c>
      <c r="B143" s="11" t="s">
        <v>137</v>
      </c>
      <c r="C143" s="52">
        <v>43</v>
      </c>
      <c r="D143" s="52" t="s">
        <v>98</v>
      </c>
      <c r="E143" s="52">
        <v>64</v>
      </c>
      <c r="F143" s="11" t="str">
        <f>VLOOKUP(E143,Società!A$2:B$993,2,FALSE)</f>
        <v>MANIA DELLE 2 RUOTE</v>
      </c>
      <c r="G143" s="56" t="s">
        <v>111</v>
      </c>
      <c r="H143" s="63" t="s">
        <v>135</v>
      </c>
      <c r="I143" s="11"/>
    </row>
    <row r="144" spans="1:9" ht="12.75">
      <c r="A144" s="64">
        <v>263</v>
      </c>
      <c r="B144" s="11" t="s">
        <v>138</v>
      </c>
      <c r="C144" s="52">
        <v>53</v>
      </c>
      <c r="D144" s="52" t="s">
        <v>98</v>
      </c>
      <c r="E144" s="52">
        <v>56</v>
      </c>
      <c r="F144" s="11" t="str">
        <f>VLOOKUP(E144,Società!A$2:B$993,2,FALSE)</f>
        <v>GIOVO TEAM COREGLIA</v>
      </c>
      <c r="G144" s="56" t="s">
        <v>111</v>
      </c>
      <c r="H144" s="63" t="s">
        <v>462</v>
      </c>
      <c r="I144" s="11"/>
    </row>
    <row r="145" spans="1:9" ht="12.75">
      <c r="A145" s="64">
        <v>267</v>
      </c>
      <c r="B145" s="69" t="s">
        <v>473</v>
      </c>
      <c r="C145" s="52">
        <v>54</v>
      </c>
      <c r="D145" s="52" t="s">
        <v>98</v>
      </c>
      <c r="E145" s="52">
        <v>72</v>
      </c>
      <c r="F145" s="11" t="str">
        <f>VLOOKUP(E145,Società!A$2:B$993,2,FALSE)</f>
        <v>DONKEY BIKE (FCI)</v>
      </c>
      <c r="G145" s="56" t="s">
        <v>115</v>
      </c>
      <c r="I145" s="11"/>
    </row>
    <row r="146" spans="1:9" ht="12.75">
      <c r="A146" s="64">
        <v>268</v>
      </c>
      <c r="B146" s="11" t="s">
        <v>147</v>
      </c>
      <c r="C146" s="52">
        <v>54</v>
      </c>
      <c r="D146" s="52" t="s">
        <v>98</v>
      </c>
      <c r="E146" s="52">
        <v>67</v>
      </c>
      <c r="F146" s="11" t="str">
        <f>VLOOKUP(E146,Società!A$2:B$993,2,FALSE)</f>
        <v>VAL DI LIMA</v>
      </c>
      <c r="G146" s="56" t="s">
        <v>111</v>
      </c>
      <c r="H146" s="63" t="s">
        <v>462</v>
      </c>
      <c r="I146" s="11"/>
    </row>
    <row r="147" spans="1:9" ht="12.75">
      <c r="A147" s="64">
        <v>274</v>
      </c>
      <c r="B147" s="11" t="s">
        <v>182</v>
      </c>
      <c r="C147" s="52">
        <v>50</v>
      </c>
      <c r="D147" s="52" t="s">
        <v>98</v>
      </c>
      <c r="E147" s="52">
        <v>79</v>
      </c>
      <c r="F147" s="11" t="str">
        <f>VLOOKUP(E147,Società!A$2:B$993,2,FALSE)</f>
        <v>CICLI SANTONI </v>
      </c>
      <c r="G147" s="56" t="s">
        <v>111</v>
      </c>
      <c r="H147" s="63" t="s">
        <v>184</v>
      </c>
      <c r="I147" s="11"/>
    </row>
    <row r="148" spans="1:9" ht="12.75">
      <c r="A148" s="64">
        <v>277</v>
      </c>
      <c r="B148" s="11" t="s">
        <v>190</v>
      </c>
      <c r="C148" s="52">
        <v>52</v>
      </c>
      <c r="D148" s="52" t="s">
        <v>98</v>
      </c>
      <c r="E148" s="52">
        <v>73</v>
      </c>
      <c r="F148" s="11" t="str">
        <f>VLOOKUP(E148,Società!A$2:B$993,2,FALSE)</f>
        <v>TEAM SCOTT-PASQUINI (AICS)</v>
      </c>
      <c r="G148" s="56" t="s">
        <v>129</v>
      </c>
      <c r="I148" s="11"/>
    </row>
    <row r="149" spans="1:9" ht="12.75">
      <c r="A149" s="64">
        <v>280</v>
      </c>
      <c r="B149" s="11" t="s">
        <v>214</v>
      </c>
      <c r="C149" s="52">
        <v>51</v>
      </c>
      <c r="D149" s="52" t="s">
        <v>98</v>
      </c>
      <c r="E149" s="52">
        <v>56</v>
      </c>
      <c r="F149" s="11" t="str">
        <f>VLOOKUP(E149,Società!A$2:B$993,2,FALSE)</f>
        <v>GIOVO TEAM COREGLIA</v>
      </c>
      <c r="G149" s="56" t="s">
        <v>111</v>
      </c>
      <c r="H149" s="63" t="s">
        <v>462</v>
      </c>
      <c r="I149" s="11"/>
    </row>
    <row r="150" spans="1:9" ht="12.75">
      <c r="A150" s="64">
        <v>281</v>
      </c>
      <c r="B150" s="11" t="s">
        <v>271</v>
      </c>
      <c r="C150" s="52">
        <v>54</v>
      </c>
      <c r="D150" s="52" t="s">
        <v>98</v>
      </c>
      <c r="E150" s="52">
        <v>104</v>
      </c>
      <c r="F150" s="10" t="s">
        <v>272</v>
      </c>
      <c r="G150" s="56" t="s">
        <v>111</v>
      </c>
      <c r="H150" s="63" t="s">
        <v>151</v>
      </c>
      <c r="I150" s="11"/>
    </row>
    <row r="151" spans="1:9" ht="12.75">
      <c r="A151" s="64">
        <v>282</v>
      </c>
      <c r="B151" s="11" t="s">
        <v>297</v>
      </c>
      <c r="C151" s="52">
        <v>49</v>
      </c>
      <c r="D151" s="52" t="s">
        <v>98</v>
      </c>
      <c r="E151" s="52">
        <v>114</v>
      </c>
      <c r="F151" s="11" t="str">
        <f>VLOOKUP(E151,Società!A$2:B$993,2,FALSE)</f>
        <v>TRASIMENO (UISP)</v>
      </c>
      <c r="G151" s="56" t="s">
        <v>111</v>
      </c>
      <c r="H151" s="63" t="s">
        <v>151</v>
      </c>
      <c r="I151" s="11"/>
    </row>
    <row r="152" spans="1:9" ht="12.75">
      <c r="A152" s="64">
        <v>285</v>
      </c>
      <c r="B152" s="11" t="s">
        <v>306</v>
      </c>
      <c r="C152" s="52">
        <v>53</v>
      </c>
      <c r="D152" s="52" t="s">
        <v>98</v>
      </c>
      <c r="E152" s="52">
        <v>116</v>
      </c>
      <c r="F152" s="11" t="str">
        <f>VLOOKUP(E152,Società!A$2:B$993,2,FALSE)</f>
        <v>BIKELAND TEAM 2003</v>
      </c>
      <c r="G152" s="56" t="s">
        <v>115</v>
      </c>
      <c r="I152" s="11"/>
    </row>
    <row r="153" spans="1:9" ht="12.75">
      <c r="A153" s="64">
        <v>287</v>
      </c>
      <c r="B153" s="11" t="s">
        <v>324</v>
      </c>
      <c r="C153" s="52">
        <v>40</v>
      </c>
      <c r="D153" s="52" t="s">
        <v>98</v>
      </c>
      <c r="E153" s="52">
        <v>121</v>
      </c>
      <c r="F153" s="11" t="str">
        <f>VLOOKUP(E153,Società!A$2:B$993,2,FALSE)</f>
        <v>TEAM BIKE PIONIERI</v>
      </c>
      <c r="G153" s="56" t="s">
        <v>115</v>
      </c>
      <c r="I153" s="11"/>
    </row>
    <row r="154" spans="1:9" ht="12.75">
      <c r="A154" s="64">
        <v>251</v>
      </c>
      <c r="B154" s="69" t="s">
        <v>474</v>
      </c>
      <c r="C154" s="52">
        <v>92</v>
      </c>
      <c r="D154" s="52" t="s">
        <v>100</v>
      </c>
      <c r="E154" s="52">
        <v>56</v>
      </c>
      <c r="F154" s="11" t="str">
        <f>VLOOKUP(E154,Società!A$2:B$993,2,FALSE)</f>
        <v>GIOVO TEAM COREGLIA</v>
      </c>
      <c r="G154" s="56" t="s">
        <v>111</v>
      </c>
      <c r="H154" s="63" t="s">
        <v>462</v>
      </c>
      <c r="I154" s="11"/>
    </row>
    <row r="155" spans="1:9" ht="12.75">
      <c r="A155" s="64">
        <v>253</v>
      </c>
      <c r="B155" s="11" t="s">
        <v>112</v>
      </c>
      <c r="C155" s="52">
        <v>94</v>
      </c>
      <c r="D155" s="52" t="s">
        <v>100</v>
      </c>
      <c r="E155" s="52">
        <v>56</v>
      </c>
      <c r="F155" s="11" t="str">
        <f>VLOOKUP(E155,Società!A$2:B$993,2,FALSE)</f>
        <v>GIOVO TEAM COREGLIA</v>
      </c>
      <c r="G155" s="56" t="s">
        <v>111</v>
      </c>
      <c r="H155" s="63" t="s">
        <v>462</v>
      </c>
      <c r="I155" s="11"/>
    </row>
    <row r="156" spans="1:9" ht="12.75">
      <c r="A156" s="64">
        <v>254</v>
      </c>
      <c r="B156" s="11" t="s">
        <v>116</v>
      </c>
      <c r="C156" s="52">
        <v>93</v>
      </c>
      <c r="D156" s="52" t="s">
        <v>100</v>
      </c>
      <c r="E156" s="52">
        <v>56</v>
      </c>
      <c r="F156" s="11" t="str">
        <f>VLOOKUP(E156,Società!A$2:B$993,2,FALSE)</f>
        <v>GIOVO TEAM COREGLIA</v>
      </c>
      <c r="G156" s="56" t="s">
        <v>111</v>
      </c>
      <c r="H156" s="63" t="s">
        <v>462</v>
      </c>
      <c r="I156" s="11"/>
    </row>
    <row r="157" spans="1:9" ht="12.75">
      <c r="A157" s="64">
        <v>255</v>
      </c>
      <c r="B157" s="11" t="s">
        <v>117</v>
      </c>
      <c r="C157" s="52">
        <v>96</v>
      </c>
      <c r="D157" s="52" t="s">
        <v>100</v>
      </c>
      <c r="E157" s="52">
        <v>56</v>
      </c>
      <c r="F157" s="11" t="str">
        <f>VLOOKUP(E157,Società!A$2:B$993,2,FALSE)</f>
        <v>GIOVO TEAM COREGLIA</v>
      </c>
      <c r="G157" s="56" t="s">
        <v>111</v>
      </c>
      <c r="H157" s="63" t="s">
        <v>462</v>
      </c>
      <c r="I157" s="11"/>
    </row>
    <row r="158" spans="1:9" ht="12.75">
      <c r="A158" s="64">
        <v>257</v>
      </c>
      <c r="B158" s="11" t="s">
        <v>120</v>
      </c>
      <c r="C158" s="52">
        <v>96</v>
      </c>
      <c r="D158" s="52" t="s">
        <v>100</v>
      </c>
      <c r="E158" s="52">
        <v>56</v>
      </c>
      <c r="F158" s="11" t="str">
        <f>VLOOKUP(E158,Società!A$2:B$993,2,FALSE)</f>
        <v>GIOVO TEAM COREGLIA</v>
      </c>
      <c r="G158" s="56" t="s">
        <v>111</v>
      </c>
      <c r="H158" s="63" t="s">
        <v>462</v>
      </c>
      <c r="I158" s="11"/>
    </row>
    <row r="159" spans="1:9" ht="12.75">
      <c r="A159" s="64">
        <v>259</v>
      </c>
      <c r="B159" s="11" t="s">
        <v>131</v>
      </c>
      <c r="C159" s="52">
        <v>93</v>
      </c>
      <c r="D159" s="52" t="s">
        <v>100</v>
      </c>
      <c r="E159" s="52">
        <v>63</v>
      </c>
      <c r="F159" s="11" t="str">
        <f>VLOOKUP(E159,Società!A$2:B$993,2,FALSE)</f>
        <v>ELBA BIKE</v>
      </c>
      <c r="G159" s="56" t="s">
        <v>115</v>
      </c>
      <c r="I159" s="11"/>
    </row>
    <row r="160" spans="1:9" ht="12.75">
      <c r="A160" s="64">
        <v>261</v>
      </c>
      <c r="B160" s="11" t="s">
        <v>136</v>
      </c>
      <c r="C160" s="52">
        <v>92</v>
      </c>
      <c r="D160" s="52" t="s">
        <v>100</v>
      </c>
      <c r="E160" s="52">
        <v>64</v>
      </c>
      <c r="F160" s="11" t="str">
        <f>VLOOKUP(E160,Società!A$2:B$993,2,FALSE)</f>
        <v>MANIA DELLE 2 RUOTE</v>
      </c>
      <c r="G160" s="56" t="s">
        <v>111</v>
      </c>
      <c r="H160" s="63" t="s">
        <v>135</v>
      </c>
      <c r="I160" s="11"/>
    </row>
    <row r="161" spans="1:9" ht="12.75">
      <c r="A161" s="64">
        <v>264</v>
      </c>
      <c r="B161" s="11" t="s">
        <v>139</v>
      </c>
      <c r="C161" s="52">
        <v>93</v>
      </c>
      <c r="D161" s="52" t="s">
        <v>100</v>
      </c>
      <c r="E161" s="52">
        <v>56</v>
      </c>
      <c r="F161" s="11" t="str">
        <f>VLOOKUP(E161,Società!A$2:B$993,2,FALSE)</f>
        <v>GIOVO TEAM COREGLIA</v>
      </c>
      <c r="G161" s="56" t="s">
        <v>111</v>
      </c>
      <c r="H161" s="63" t="s">
        <v>462</v>
      </c>
      <c r="I161" s="11"/>
    </row>
    <row r="162" spans="1:9" ht="12.75">
      <c r="A162" s="64">
        <v>265</v>
      </c>
      <c r="B162" s="11" t="s">
        <v>140</v>
      </c>
      <c r="C162" s="52">
        <v>96</v>
      </c>
      <c r="D162" s="52" t="s">
        <v>100</v>
      </c>
      <c r="E162" s="52">
        <v>56</v>
      </c>
      <c r="F162" s="11" t="str">
        <f>VLOOKUP(E162,Società!A$2:B$993,2,FALSE)</f>
        <v>GIOVO TEAM COREGLIA</v>
      </c>
      <c r="G162" s="56" t="s">
        <v>111</v>
      </c>
      <c r="H162" s="63" t="s">
        <v>462</v>
      </c>
      <c r="I162" s="11"/>
    </row>
    <row r="163" spans="1:9" ht="12.75">
      <c r="A163" s="64">
        <v>270</v>
      </c>
      <c r="B163" s="11" t="s">
        <v>156</v>
      </c>
      <c r="C163" s="52">
        <v>94</v>
      </c>
      <c r="D163" s="52" t="s">
        <v>100</v>
      </c>
      <c r="E163" s="52">
        <v>56</v>
      </c>
      <c r="F163" s="11" t="str">
        <f>VLOOKUP(E163,Società!A$2:B$993,2,FALSE)</f>
        <v>GIOVO TEAM COREGLIA</v>
      </c>
      <c r="G163" s="56" t="s">
        <v>111</v>
      </c>
      <c r="H163" s="63" t="s">
        <v>462</v>
      </c>
      <c r="I163" s="11"/>
    </row>
    <row r="164" spans="1:9" ht="12.75">
      <c r="A164" s="64">
        <v>272</v>
      </c>
      <c r="B164" s="11" t="s">
        <v>158</v>
      </c>
      <c r="C164" s="52">
        <v>96</v>
      </c>
      <c r="D164" s="52" t="s">
        <v>100</v>
      </c>
      <c r="E164" s="52">
        <v>69</v>
      </c>
      <c r="F164" s="11" t="str">
        <f>VLOOKUP(E164,Società!A$2:B$993,2,FALSE)</f>
        <v>MTB 2001</v>
      </c>
      <c r="G164" s="56" t="s">
        <v>111</v>
      </c>
      <c r="H164" s="63" t="s">
        <v>143</v>
      </c>
      <c r="I164" s="11"/>
    </row>
    <row r="165" spans="1:9" ht="12.75">
      <c r="A165" s="64">
        <v>273</v>
      </c>
      <c r="B165" s="11" t="s">
        <v>160</v>
      </c>
      <c r="C165" s="52">
        <v>94</v>
      </c>
      <c r="D165" s="52" t="s">
        <v>100</v>
      </c>
      <c r="E165" s="52">
        <v>70</v>
      </c>
      <c r="F165" s="11" t="str">
        <f>VLOOKUP(E165,Società!A$2:B$993,2,FALSE)</f>
        <v>TUTTI IN BICI</v>
      </c>
      <c r="G165" s="56" t="s">
        <v>111</v>
      </c>
      <c r="H165" s="63" t="s">
        <v>143</v>
      </c>
      <c r="I165" s="11"/>
    </row>
    <row r="166" spans="1:9" ht="12.75">
      <c r="A166" s="64">
        <v>275</v>
      </c>
      <c r="B166" s="11" t="s">
        <v>188</v>
      </c>
      <c r="C166" s="52">
        <v>95</v>
      </c>
      <c r="D166" s="52" t="s">
        <v>100</v>
      </c>
      <c r="E166" s="52">
        <v>109</v>
      </c>
      <c r="F166" s="11" t="str">
        <f>VLOOKUP(E166,Società!A$2:B$993,2,FALSE)</f>
        <v>TEAM B.P.MOTION (UISP)</v>
      </c>
      <c r="G166" s="56" t="s">
        <v>111</v>
      </c>
      <c r="H166" s="63" t="s">
        <v>175</v>
      </c>
      <c r="I166" s="11"/>
    </row>
    <row r="167" spans="1:9" ht="12.75">
      <c r="A167" s="64">
        <v>276</v>
      </c>
      <c r="B167" s="11" t="s">
        <v>189</v>
      </c>
      <c r="C167" s="52">
        <v>93</v>
      </c>
      <c r="D167" s="52" t="s">
        <v>100</v>
      </c>
      <c r="E167" s="52">
        <v>68</v>
      </c>
      <c r="F167" s="11" t="str">
        <f>VLOOKUP(E167,Società!A$2:B$993,2,FALSE)</f>
        <v>MTB CHIANCIANO TERME </v>
      </c>
      <c r="G167" s="56" t="s">
        <v>111</v>
      </c>
      <c r="H167" s="63" t="s">
        <v>151</v>
      </c>
      <c r="I167" s="11"/>
    </row>
    <row r="168" spans="1:9" ht="12.75">
      <c r="A168" s="64">
        <v>278</v>
      </c>
      <c r="B168" s="11" t="s">
        <v>192</v>
      </c>
      <c r="C168" s="52">
        <v>93</v>
      </c>
      <c r="D168" s="52" t="s">
        <v>100</v>
      </c>
      <c r="E168" s="52">
        <v>82</v>
      </c>
      <c r="F168" s="11" t="str">
        <f>VLOOKUP(E168,Società!A$2:B$993,2,FALSE)</f>
        <v>CICLI TESTI (FCI)</v>
      </c>
      <c r="G168" s="56" t="s">
        <v>115</v>
      </c>
      <c r="I168" s="11"/>
    </row>
    <row r="169" spans="1:9" ht="12.75">
      <c r="A169" s="64">
        <v>286</v>
      </c>
      <c r="B169" s="11" t="s">
        <v>315</v>
      </c>
      <c r="C169" s="52">
        <v>92</v>
      </c>
      <c r="D169" s="52" t="s">
        <v>100</v>
      </c>
      <c r="E169" s="52">
        <v>118</v>
      </c>
      <c r="F169" s="11" t="str">
        <f>VLOOKUP(E169,Società!A$2:B$993,2,FALSE)</f>
        <v>BICISPORTEAM FIRENZE</v>
      </c>
      <c r="G169" s="56" t="s">
        <v>111</v>
      </c>
      <c r="H169" s="63" t="s">
        <v>143</v>
      </c>
      <c r="I169" s="11"/>
    </row>
    <row r="170" spans="1:9" ht="12.75">
      <c r="A170" s="64">
        <v>258</v>
      </c>
      <c r="B170" s="11" t="s">
        <v>130</v>
      </c>
      <c r="C170" s="52">
        <v>66</v>
      </c>
      <c r="D170" s="52" t="s">
        <v>103</v>
      </c>
      <c r="E170" s="52">
        <v>59</v>
      </c>
      <c r="F170" s="11" t="str">
        <f>VLOOKUP(E170,Società!A$2:B$993,2,FALSE)</f>
        <v>CICLI TADDEI</v>
      </c>
      <c r="G170" s="56" t="s">
        <v>111</v>
      </c>
      <c r="H170" s="63" t="s">
        <v>461</v>
      </c>
      <c r="I170" s="11"/>
    </row>
    <row r="171" spans="1:9" ht="12.75">
      <c r="A171" s="64">
        <v>260</v>
      </c>
      <c r="B171" s="11" t="s">
        <v>133</v>
      </c>
      <c r="C171" s="52">
        <v>58</v>
      </c>
      <c r="D171" s="52" t="s">
        <v>103</v>
      </c>
      <c r="E171" s="52">
        <v>64</v>
      </c>
      <c r="F171" s="11" t="str">
        <f>VLOOKUP(E171,Società!A$2:B$993,2,FALSE)</f>
        <v>MANIA DELLE 2 RUOTE</v>
      </c>
      <c r="G171" s="56" t="s">
        <v>111</v>
      </c>
      <c r="H171" s="63" t="s">
        <v>135</v>
      </c>
      <c r="I171" s="11"/>
    </row>
    <row r="172" spans="1:9" ht="12.75">
      <c r="A172" s="64">
        <v>266</v>
      </c>
      <c r="B172" s="11" t="s">
        <v>141</v>
      </c>
      <c r="C172" s="52">
        <v>65</v>
      </c>
      <c r="D172" s="52" t="s">
        <v>103</v>
      </c>
      <c r="E172" s="52">
        <v>65</v>
      </c>
      <c r="F172" s="11" t="str">
        <f>VLOOKUP(E172,Società!A$2:B$993,2,FALSE)</f>
        <v>CASA DELLA BICI</v>
      </c>
      <c r="G172" s="56" t="s">
        <v>111</v>
      </c>
      <c r="H172" s="63" t="s">
        <v>143</v>
      </c>
      <c r="I172" s="11"/>
    </row>
    <row r="173" spans="1:9" ht="12.75">
      <c r="A173" s="64">
        <v>269</v>
      </c>
      <c r="B173" s="11" t="s">
        <v>154</v>
      </c>
      <c r="C173" s="52">
        <v>74</v>
      </c>
      <c r="D173" s="52" t="s">
        <v>103</v>
      </c>
      <c r="E173" s="52">
        <v>59</v>
      </c>
      <c r="F173" s="11" t="str">
        <f>VLOOKUP(E173,Società!A$2:B$993,2,FALSE)</f>
        <v>CICLI TADDEI</v>
      </c>
      <c r="G173" s="56" t="s">
        <v>111</v>
      </c>
      <c r="H173" s="63" t="s">
        <v>461</v>
      </c>
      <c r="I173" s="11"/>
    </row>
    <row r="174" spans="1:9" ht="12.75">
      <c r="A174" s="64">
        <v>271</v>
      </c>
      <c r="B174" s="11" t="s">
        <v>157</v>
      </c>
      <c r="C174" s="52">
        <v>96</v>
      </c>
      <c r="D174" s="52" t="s">
        <v>103</v>
      </c>
      <c r="E174" s="52">
        <v>56</v>
      </c>
      <c r="F174" s="11" t="str">
        <f>VLOOKUP(E174,Società!A$2:B$993,2,FALSE)</f>
        <v>GIOVO TEAM COREGLIA</v>
      </c>
      <c r="G174" s="56" t="s">
        <v>111</v>
      </c>
      <c r="H174" s="63" t="s">
        <v>462</v>
      </c>
      <c r="I174" s="11"/>
    </row>
    <row r="175" spans="1:9" ht="12.75">
      <c r="A175" s="64">
        <v>279</v>
      </c>
      <c r="B175" s="11" t="s">
        <v>201</v>
      </c>
      <c r="C175" s="52">
        <v>65</v>
      </c>
      <c r="D175" s="52" t="s">
        <v>103</v>
      </c>
      <c r="E175" s="52">
        <v>85</v>
      </c>
      <c r="F175" s="11" t="str">
        <f>VLOOKUP(E175,Società!A$2:B$993,2,FALSE)</f>
        <v>BICI SPORT CARRARA</v>
      </c>
      <c r="G175" s="56" t="s">
        <v>111</v>
      </c>
      <c r="H175" s="63" t="s">
        <v>203</v>
      </c>
      <c r="I175" s="11"/>
    </row>
    <row r="176" spans="1:9" ht="12.75">
      <c r="A176" s="64">
        <v>283</v>
      </c>
      <c r="B176" s="11" t="s">
        <v>300</v>
      </c>
      <c r="C176" s="52">
        <v>67</v>
      </c>
      <c r="D176" s="52" t="s">
        <v>103</v>
      </c>
      <c r="E176" s="52">
        <v>94</v>
      </c>
      <c r="F176" s="11" t="str">
        <f>VLOOKUP(E176,Società!A$2:B$993,2,FALSE)</f>
        <v>MTB GRIP CASTELFIORENTINO</v>
      </c>
      <c r="G176" s="56" t="s">
        <v>111</v>
      </c>
      <c r="H176" s="63" t="s">
        <v>461</v>
      </c>
      <c r="I176" s="11"/>
    </row>
    <row r="177" spans="1:9" ht="12.75">
      <c r="A177" s="64">
        <v>284</v>
      </c>
      <c r="B177" s="11" t="s">
        <v>304</v>
      </c>
      <c r="C177" s="52">
        <v>84</v>
      </c>
      <c r="D177" s="52" t="s">
        <v>103</v>
      </c>
      <c r="E177" s="52">
        <v>116</v>
      </c>
      <c r="F177" s="11" t="str">
        <f>VLOOKUP(E177,Società!A$2:B$993,2,FALSE)</f>
        <v>BIKELAND TEAM 2003</v>
      </c>
      <c r="G177" s="56" t="s">
        <v>115</v>
      </c>
      <c r="I177" s="11"/>
    </row>
    <row r="178" spans="1:7" ht="12.75">
      <c r="A178" s="65">
        <v>288</v>
      </c>
      <c r="B178" s="9" t="s">
        <v>367</v>
      </c>
      <c r="C178" s="53">
        <v>68</v>
      </c>
      <c r="D178" s="53" t="s">
        <v>103</v>
      </c>
      <c r="E178" s="53">
        <v>106</v>
      </c>
      <c r="F178" s="11" t="str">
        <f>VLOOKUP(E178,Società!A$2:B$993,2,FALSE)</f>
        <v>TEAM KONA BIKE PARADISE</v>
      </c>
      <c r="G178" s="56" t="s">
        <v>115</v>
      </c>
    </row>
    <row r="179" spans="1:7" ht="12.75">
      <c r="A179" s="65">
        <v>289</v>
      </c>
      <c r="B179" s="9" t="s">
        <v>336</v>
      </c>
      <c r="C179" s="53">
        <v>66</v>
      </c>
      <c r="D179" s="53" t="s">
        <v>103</v>
      </c>
      <c r="E179" s="53">
        <v>124</v>
      </c>
      <c r="F179" s="10" t="str">
        <f>VLOOKUP(E179,Società!A$2:B$993,2,FALSE)</f>
        <v>CAVALLINO TENTICICLISMO (FCI)</v>
      </c>
      <c r="G179" s="56" t="s">
        <v>115</v>
      </c>
    </row>
  </sheetData>
  <sheetProtection/>
  <printOptions/>
  <pageMargins left="0.1968503937007874" right="0.1968503937007874" top="0.3937007874015748" bottom="0.787401574803149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H19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57421875" style="0" bestFit="1" customWidth="1"/>
    <col min="2" max="2" width="26.00390625" style="0" bestFit="1" customWidth="1"/>
    <col min="3" max="3" width="5.8515625" style="71" bestFit="1" customWidth="1"/>
    <col min="4" max="4" width="4.7109375" style="71" bestFit="1" customWidth="1"/>
    <col min="5" max="5" width="35.28125" style="73" bestFit="1" customWidth="1"/>
    <col min="6" max="6" width="7.421875" style="71" bestFit="1" customWidth="1"/>
    <col min="7" max="7" width="9.00390625" style="70" bestFit="1" customWidth="1"/>
  </cols>
  <sheetData>
    <row r="1" ht="57" customHeight="1"/>
    <row r="2" ht="12.75"/>
    <row r="3" ht="12.75"/>
    <row r="4" spans="1:7" s="68" customFormat="1" ht="12.75">
      <c r="A4" s="97" t="s">
        <v>477</v>
      </c>
      <c r="B4" s="97"/>
      <c r="C4" s="97"/>
      <c r="D4" s="97"/>
      <c r="E4" s="97"/>
      <c r="F4" s="97"/>
      <c r="G4" s="97"/>
    </row>
    <row r="5" spans="1:8" ht="12.75">
      <c r="A5" s="5" t="s">
        <v>25</v>
      </c>
      <c r="B5" s="5" t="s">
        <v>10</v>
      </c>
      <c r="C5" s="67" t="s">
        <v>22</v>
      </c>
      <c r="D5" s="23" t="s">
        <v>11</v>
      </c>
      <c r="E5" s="74" t="s">
        <v>9</v>
      </c>
      <c r="F5" s="23" t="s">
        <v>54</v>
      </c>
      <c r="G5" s="86" t="s">
        <v>102</v>
      </c>
      <c r="H5" s="5"/>
    </row>
    <row r="6" spans="1:7" ht="12.75">
      <c r="A6" s="96" t="s">
        <v>371</v>
      </c>
      <c r="B6" s="96"/>
      <c r="C6" s="96"/>
      <c r="D6" s="96"/>
      <c r="E6" s="96"/>
      <c r="F6" s="96"/>
      <c r="G6" s="96"/>
    </row>
    <row r="7" spans="1:7" ht="12.75">
      <c r="A7" s="64">
        <v>5</v>
      </c>
      <c r="B7" s="11" t="s">
        <v>145</v>
      </c>
      <c r="C7" s="82">
        <v>82</v>
      </c>
      <c r="D7" s="82" t="s">
        <v>90</v>
      </c>
      <c r="E7" s="30" t="s">
        <v>208</v>
      </c>
      <c r="F7" s="82" t="s">
        <v>111</v>
      </c>
      <c r="G7" s="80" t="s">
        <v>461</v>
      </c>
    </row>
    <row r="8" spans="1:7" ht="12.75">
      <c r="A8" s="64">
        <v>7</v>
      </c>
      <c r="B8" s="11" t="s">
        <v>150</v>
      </c>
      <c r="C8" s="82">
        <v>89</v>
      </c>
      <c r="D8" s="82" t="s">
        <v>90</v>
      </c>
      <c r="E8" s="30" t="s">
        <v>152</v>
      </c>
      <c r="F8" s="82" t="s">
        <v>111</v>
      </c>
      <c r="G8" s="80" t="s">
        <v>151</v>
      </c>
    </row>
    <row r="9" spans="1:7" ht="12.75">
      <c r="A9" s="64">
        <v>16</v>
      </c>
      <c r="B9" s="11" t="s">
        <v>169</v>
      </c>
      <c r="C9" s="82">
        <v>80</v>
      </c>
      <c r="D9" s="82" t="s">
        <v>90</v>
      </c>
      <c r="E9" s="30" t="s">
        <v>166</v>
      </c>
      <c r="F9" s="82" t="s">
        <v>115</v>
      </c>
      <c r="G9" s="80">
        <v>0</v>
      </c>
    </row>
    <row r="10" spans="1:7" ht="12.75">
      <c r="A10" s="64">
        <v>24</v>
      </c>
      <c r="B10" s="11" t="s">
        <v>185</v>
      </c>
      <c r="C10" s="82">
        <v>83</v>
      </c>
      <c r="D10" s="82" t="s">
        <v>90</v>
      </c>
      <c r="E10" s="30" t="s">
        <v>186</v>
      </c>
      <c r="F10" s="82" t="s">
        <v>115</v>
      </c>
      <c r="G10" s="80">
        <v>0</v>
      </c>
    </row>
    <row r="11" spans="1:7" ht="12.75">
      <c r="A11" s="64">
        <v>25</v>
      </c>
      <c r="B11" s="11" t="s">
        <v>187</v>
      </c>
      <c r="C11" s="82">
        <v>85</v>
      </c>
      <c r="D11" s="82" t="s">
        <v>90</v>
      </c>
      <c r="E11" s="30" t="s">
        <v>186</v>
      </c>
      <c r="F11" s="82" t="s">
        <v>115</v>
      </c>
      <c r="G11" s="80">
        <v>0</v>
      </c>
    </row>
    <row r="12" spans="1:7" ht="12.75">
      <c r="A12" s="64">
        <v>40</v>
      </c>
      <c r="B12" s="11" t="s">
        <v>213</v>
      </c>
      <c r="C12" s="82">
        <v>78</v>
      </c>
      <c r="D12" s="82" t="s">
        <v>90</v>
      </c>
      <c r="E12" s="30" t="s">
        <v>208</v>
      </c>
      <c r="F12" s="82" t="s">
        <v>111</v>
      </c>
      <c r="G12" s="80" t="s">
        <v>461</v>
      </c>
    </row>
    <row r="13" spans="1:7" ht="12.75">
      <c r="A13" s="64">
        <v>44</v>
      </c>
      <c r="B13" s="11" t="s">
        <v>220</v>
      </c>
      <c r="C13" s="82">
        <v>82</v>
      </c>
      <c r="D13" s="82" t="s">
        <v>90</v>
      </c>
      <c r="E13" s="30" t="s">
        <v>219</v>
      </c>
      <c r="F13" s="82" t="s">
        <v>111</v>
      </c>
      <c r="G13" s="80" t="s">
        <v>151</v>
      </c>
    </row>
    <row r="14" spans="1:7" ht="12.75">
      <c r="A14" s="64">
        <v>47</v>
      </c>
      <c r="B14" s="11" t="s">
        <v>223</v>
      </c>
      <c r="C14" s="82">
        <v>85</v>
      </c>
      <c r="D14" s="82" t="s">
        <v>90</v>
      </c>
      <c r="E14" s="30" t="s">
        <v>224</v>
      </c>
      <c r="F14" s="82" t="s">
        <v>111</v>
      </c>
      <c r="G14" s="80" t="s">
        <v>123</v>
      </c>
    </row>
    <row r="15" spans="1:7" ht="12.75">
      <c r="A15" s="64">
        <v>49</v>
      </c>
      <c r="B15" s="11" t="s">
        <v>226</v>
      </c>
      <c r="C15" s="82">
        <v>78</v>
      </c>
      <c r="D15" s="82" t="s">
        <v>90</v>
      </c>
      <c r="E15" s="30" t="s">
        <v>186</v>
      </c>
      <c r="F15" s="82" t="s">
        <v>115</v>
      </c>
      <c r="G15" s="80">
        <v>0</v>
      </c>
    </row>
    <row r="16" spans="1:7" ht="12.75">
      <c r="A16" s="64">
        <v>53</v>
      </c>
      <c r="B16" s="11" t="s">
        <v>230</v>
      </c>
      <c r="C16" s="82">
        <v>83</v>
      </c>
      <c r="D16" s="82" t="s">
        <v>90</v>
      </c>
      <c r="E16" s="30" t="s">
        <v>186</v>
      </c>
      <c r="F16" s="82" t="s">
        <v>129</v>
      </c>
      <c r="G16" s="80">
        <v>0</v>
      </c>
    </row>
    <row r="17" spans="1:7" ht="12.75">
      <c r="A17" s="64">
        <v>57</v>
      </c>
      <c r="B17" s="11" t="s">
        <v>236</v>
      </c>
      <c r="C17" s="82">
        <v>82</v>
      </c>
      <c r="D17" s="82" t="s">
        <v>90</v>
      </c>
      <c r="E17" s="30" t="s">
        <v>463</v>
      </c>
      <c r="F17" s="82" t="s">
        <v>111</v>
      </c>
      <c r="G17" s="80" t="s">
        <v>461</v>
      </c>
    </row>
    <row r="18" spans="1:7" ht="12.75">
      <c r="A18" s="64">
        <v>67</v>
      </c>
      <c r="B18" s="11" t="s">
        <v>251</v>
      </c>
      <c r="C18" s="82">
        <v>91</v>
      </c>
      <c r="D18" s="82" t="s">
        <v>90</v>
      </c>
      <c r="E18" s="30" t="s">
        <v>250</v>
      </c>
      <c r="F18" s="82" t="s">
        <v>111</v>
      </c>
      <c r="G18" s="80" t="s">
        <v>151</v>
      </c>
    </row>
    <row r="19" spans="1:7" ht="12.75">
      <c r="A19" s="64">
        <v>69</v>
      </c>
      <c r="B19" s="11" t="s">
        <v>253</v>
      </c>
      <c r="C19" s="82">
        <v>83</v>
      </c>
      <c r="D19" s="82" t="s">
        <v>90</v>
      </c>
      <c r="E19" s="30" t="s">
        <v>254</v>
      </c>
      <c r="F19" s="82" t="s">
        <v>115</v>
      </c>
      <c r="G19" s="80" t="s">
        <v>126</v>
      </c>
    </row>
    <row r="20" spans="1:7" ht="12.75">
      <c r="A20" s="64">
        <v>70</v>
      </c>
      <c r="B20" s="11" t="s">
        <v>255</v>
      </c>
      <c r="C20" s="82">
        <v>78</v>
      </c>
      <c r="D20" s="82" t="s">
        <v>90</v>
      </c>
      <c r="E20" s="30" t="s">
        <v>254</v>
      </c>
      <c r="F20" s="82" t="s">
        <v>115</v>
      </c>
      <c r="G20" s="80" t="s">
        <v>126</v>
      </c>
    </row>
    <row r="21" spans="1:7" ht="12.75">
      <c r="A21" s="64">
        <v>71</v>
      </c>
      <c r="B21" s="11" t="s">
        <v>256</v>
      </c>
      <c r="C21" s="82">
        <v>82</v>
      </c>
      <c r="D21" s="82" t="s">
        <v>90</v>
      </c>
      <c r="E21" s="30" t="s">
        <v>254</v>
      </c>
      <c r="F21" s="82" t="s">
        <v>115</v>
      </c>
      <c r="G21" s="80">
        <v>0</v>
      </c>
    </row>
    <row r="22" spans="1:7" ht="12.75">
      <c r="A22" s="64">
        <v>73</v>
      </c>
      <c r="B22" s="11" t="s">
        <v>258</v>
      </c>
      <c r="C22" s="82">
        <v>79</v>
      </c>
      <c r="D22" s="82" t="s">
        <v>90</v>
      </c>
      <c r="E22" s="30" t="s">
        <v>259</v>
      </c>
      <c r="F22" s="82" t="s">
        <v>111</v>
      </c>
      <c r="G22" s="80" t="s">
        <v>175</v>
      </c>
    </row>
    <row r="23" spans="1:7" ht="12.75">
      <c r="A23" s="64">
        <v>75</v>
      </c>
      <c r="B23" s="11" t="s">
        <v>261</v>
      </c>
      <c r="C23" s="82">
        <v>78</v>
      </c>
      <c r="D23" s="82" t="s">
        <v>90</v>
      </c>
      <c r="E23" s="30" t="s">
        <v>186</v>
      </c>
      <c r="F23" s="82" t="s">
        <v>115</v>
      </c>
      <c r="G23" s="80">
        <v>0</v>
      </c>
    </row>
    <row r="24" spans="1:7" ht="12.75">
      <c r="A24" s="64">
        <v>76</v>
      </c>
      <c r="B24" s="11" t="s">
        <v>262</v>
      </c>
      <c r="C24" s="82">
        <v>80</v>
      </c>
      <c r="D24" s="82" t="s">
        <v>90</v>
      </c>
      <c r="E24" s="30" t="s">
        <v>186</v>
      </c>
      <c r="F24" s="82" t="s">
        <v>115</v>
      </c>
      <c r="G24" s="80">
        <v>0</v>
      </c>
    </row>
    <row r="25" spans="1:7" ht="12.75">
      <c r="A25" s="64">
        <v>78</v>
      </c>
      <c r="B25" s="11" t="s">
        <v>265</v>
      </c>
      <c r="C25" s="82">
        <v>82</v>
      </c>
      <c r="D25" s="82" t="s">
        <v>90</v>
      </c>
      <c r="E25" s="30" t="s">
        <v>254</v>
      </c>
      <c r="F25" s="82" t="s">
        <v>115</v>
      </c>
      <c r="G25" s="80">
        <v>0</v>
      </c>
    </row>
    <row r="26" spans="1:7" ht="12.75">
      <c r="A26" s="64">
        <v>83</v>
      </c>
      <c r="B26" s="11" t="s">
        <v>273</v>
      </c>
      <c r="C26" s="82">
        <v>79</v>
      </c>
      <c r="D26" s="82" t="s">
        <v>90</v>
      </c>
      <c r="E26" s="30" t="s">
        <v>166</v>
      </c>
      <c r="F26" s="82" t="s">
        <v>115</v>
      </c>
      <c r="G26" s="80" t="s">
        <v>126</v>
      </c>
    </row>
    <row r="27" spans="1:7" ht="12.75">
      <c r="A27" s="64">
        <v>88</v>
      </c>
      <c r="B27" s="11" t="s">
        <v>282</v>
      </c>
      <c r="C27" s="82">
        <v>83</v>
      </c>
      <c r="D27" s="82" t="s">
        <v>90</v>
      </c>
      <c r="E27" s="30" t="s">
        <v>281</v>
      </c>
      <c r="F27" s="82" t="s">
        <v>111</v>
      </c>
      <c r="G27" s="80">
        <v>0</v>
      </c>
    </row>
    <row r="28" spans="1:7" ht="12.75">
      <c r="A28" s="64">
        <v>90</v>
      </c>
      <c r="B28" s="11" t="s">
        <v>284</v>
      </c>
      <c r="C28" s="82">
        <v>80</v>
      </c>
      <c r="D28" s="82" t="s">
        <v>90</v>
      </c>
      <c r="E28" s="30" t="s">
        <v>285</v>
      </c>
      <c r="F28" s="82" t="s">
        <v>111</v>
      </c>
      <c r="G28" s="80" t="s">
        <v>175</v>
      </c>
    </row>
    <row r="29" spans="1:7" ht="12.75">
      <c r="A29" s="64">
        <v>91</v>
      </c>
      <c r="B29" s="11" t="s">
        <v>286</v>
      </c>
      <c r="C29" s="82">
        <v>86</v>
      </c>
      <c r="D29" s="82" t="s">
        <v>90</v>
      </c>
      <c r="E29" s="30" t="s">
        <v>285</v>
      </c>
      <c r="F29" s="82" t="s">
        <v>111</v>
      </c>
      <c r="G29" s="80" t="s">
        <v>175</v>
      </c>
    </row>
    <row r="30" spans="1:7" ht="12.75">
      <c r="A30" s="64">
        <v>94</v>
      </c>
      <c r="B30" s="11" t="s">
        <v>291</v>
      </c>
      <c r="C30" s="82">
        <v>83</v>
      </c>
      <c r="D30" s="82" t="s">
        <v>90</v>
      </c>
      <c r="E30" s="30" t="s">
        <v>292</v>
      </c>
      <c r="F30" s="82" t="s">
        <v>129</v>
      </c>
      <c r="G30" s="80">
        <v>0</v>
      </c>
    </row>
    <row r="31" spans="1:7" ht="12.75">
      <c r="A31" s="64">
        <v>97</v>
      </c>
      <c r="B31" s="11" t="s">
        <v>296</v>
      </c>
      <c r="C31" s="82">
        <v>90</v>
      </c>
      <c r="D31" s="82" t="s">
        <v>90</v>
      </c>
      <c r="E31" s="30" t="s">
        <v>119</v>
      </c>
      <c r="F31" s="82" t="s">
        <v>115</v>
      </c>
      <c r="G31" s="80">
        <v>0</v>
      </c>
    </row>
    <row r="32" spans="1:7" ht="12.75">
      <c r="A32" s="64">
        <v>105</v>
      </c>
      <c r="B32" s="11" t="s">
        <v>311</v>
      </c>
      <c r="C32" s="82">
        <v>83</v>
      </c>
      <c r="D32" s="82" t="s">
        <v>90</v>
      </c>
      <c r="E32" s="30" t="s">
        <v>314</v>
      </c>
      <c r="F32" s="82" t="s">
        <v>111</v>
      </c>
      <c r="G32" s="80" t="s">
        <v>143</v>
      </c>
    </row>
    <row r="33" spans="1:7" ht="12.75">
      <c r="A33" s="64">
        <v>115</v>
      </c>
      <c r="B33" s="11" t="s">
        <v>330</v>
      </c>
      <c r="C33" s="82">
        <v>82</v>
      </c>
      <c r="D33" s="82" t="s">
        <v>90</v>
      </c>
      <c r="E33" s="30" t="s">
        <v>470</v>
      </c>
      <c r="F33" s="82" t="s">
        <v>111</v>
      </c>
      <c r="G33" s="80" t="s">
        <v>175</v>
      </c>
    </row>
    <row r="34" spans="1:7" ht="12.75">
      <c r="A34" s="65">
        <v>116</v>
      </c>
      <c r="B34" s="9" t="s">
        <v>331</v>
      </c>
      <c r="C34" s="83">
        <v>86</v>
      </c>
      <c r="D34" s="83" t="s">
        <v>90</v>
      </c>
      <c r="E34" s="81" t="s">
        <v>269</v>
      </c>
      <c r="F34" s="82" t="s">
        <v>115</v>
      </c>
      <c r="G34" s="80">
        <v>0</v>
      </c>
    </row>
    <row r="35" spans="1:7" ht="12.75">
      <c r="A35" s="65">
        <v>120</v>
      </c>
      <c r="B35" s="9" t="s">
        <v>335</v>
      </c>
      <c r="C35" s="83">
        <v>87</v>
      </c>
      <c r="D35" s="83" t="s">
        <v>90</v>
      </c>
      <c r="E35" s="81" t="s">
        <v>254</v>
      </c>
      <c r="F35" s="82" t="s">
        <v>115</v>
      </c>
      <c r="G35" s="80">
        <v>0</v>
      </c>
    </row>
    <row r="36" spans="1:7" ht="12.75">
      <c r="A36" s="65">
        <v>125</v>
      </c>
      <c r="B36" s="9" t="s">
        <v>341</v>
      </c>
      <c r="C36" s="83">
        <v>85</v>
      </c>
      <c r="D36" s="83" t="s">
        <v>90</v>
      </c>
      <c r="E36" s="81" t="s">
        <v>177</v>
      </c>
      <c r="F36" s="82" t="s">
        <v>111</v>
      </c>
      <c r="G36" s="80" t="s">
        <v>175</v>
      </c>
    </row>
    <row r="37" spans="1:7" ht="12.75">
      <c r="A37" s="65">
        <v>129</v>
      </c>
      <c r="B37" s="9" t="s">
        <v>346</v>
      </c>
      <c r="C37" s="83">
        <v>83</v>
      </c>
      <c r="D37" s="83" t="s">
        <v>90</v>
      </c>
      <c r="E37" s="81" t="s">
        <v>347</v>
      </c>
      <c r="F37" s="82" t="s">
        <v>111</v>
      </c>
      <c r="G37" s="80" t="s">
        <v>175</v>
      </c>
    </row>
    <row r="38" spans="1:7" ht="12.75">
      <c r="A38" s="65">
        <v>131</v>
      </c>
      <c r="B38" s="9" t="s">
        <v>349</v>
      </c>
      <c r="C38" s="83">
        <v>84</v>
      </c>
      <c r="D38" s="83" t="s">
        <v>90</v>
      </c>
      <c r="E38" s="81" t="s">
        <v>285</v>
      </c>
      <c r="F38" s="82" t="s">
        <v>111</v>
      </c>
      <c r="G38" s="80" t="s">
        <v>175</v>
      </c>
    </row>
    <row r="39" spans="1:7" ht="12.75">
      <c r="A39" s="65">
        <v>140</v>
      </c>
      <c r="B39" s="9" t="s">
        <v>365</v>
      </c>
      <c r="C39" s="83">
        <v>84</v>
      </c>
      <c r="D39" s="83" t="s">
        <v>90</v>
      </c>
      <c r="E39" s="81" t="s">
        <v>366</v>
      </c>
      <c r="F39" s="82" t="s">
        <v>111</v>
      </c>
      <c r="G39" s="80" t="s">
        <v>143</v>
      </c>
    </row>
    <row r="41" spans="1:7" ht="12.75">
      <c r="A41" s="96" t="s">
        <v>372</v>
      </c>
      <c r="B41" s="96"/>
      <c r="C41" s="96"/>
      <c r="D41" s="96"/>
      <c r="E41" s="96"/>
      <c r="F41" s="96"/>
      <c r="G41" s="96"/>
    </row>
    <row r="42" spans="1:7" ht="12.75">
      <c r="A42" s="64">
        <v>17</v>
      </c>
      <c r="B42" s="11" t="s">
        <v>170</v>
      </c>
      <c r="C42" s="82">
        <v>74</v>
      </c>
      <c r="D42" s="82" t="s">
        <v>92</v>
      </c>
      <c r="E42" s="30" t="s">
        <v>171</v>
      </c>
      <c r="F42" s="82" t="s">
        <v>111</v>
      </c>
      <c r="G42" s="80" t="s">
        <v>184</v>
      </c>
    </row>
    <row r="43" spans="1:7" ht="12.75">
      <c r="A43" s="64">
        <v>19</v>
      </c>
      <c r="B43" s="11" t="s">
        <v>174</v>
      </c>
      <c r="C43" s="82">
        <v>71</v>
      </c>
      <c r="D43" s="82" t="s">
        <v>92</v>
      </c>
      <c r="E43" s="30" t="s">
        <v>177</v>
      </c>
      <c r="F43" s="82" t="s">
        <v>111</v>
      </c>
      <c r="G43" s="80" t="s">
        <v>175</v>
      </c>
    </row>
    <row r="44" spans="1:7" ht="12.75">
      <c r="A44" s="64">
        <v>22</v>
      </c>
      <c r="B44" s="11" t="s">
        <v>180</v>
      </c>
      <c r="C44" s="82">
        <v>72</v>
      </c>
      <c r="D44" s="82" t="s">
        <v>92</v>
      </c>
      <c r="E44" s="30" t="s">
        <v>179</v>
      </c>
      <c r="F44" s="82" t="s">
        <v>111</v>
      </c>
      <c r="G44" s="80" t="s">
        <v>175</v>
      </c>
    </row>
    <row r="45" spans="1:7" ht="12.75">
      <c r="A45" s="64">
        <v>31</v>
      </c>
      <c r="B45" s="11" t="s">
        <v>199</v>
      </c>
      <c r="C45" s="82">
        <v>71</v>
      </c>
      <c r="D45" s="82" t="s">
        <v>92</v>
      </c>
      <c r="E45" s="30" t="s">
        <v>200</v>
      </c>
      <c r="F45" s="82" t="s">
        <v>111</v>
      </c>
      <c r="G45" s="80" t="s">
        <v>151</v>
      </c>
    </row>
    <row r="46" spans="1:7" ht="12.75">
      <c r="A46" s="64">
        <v>38</v>
      </c>
      <c r="B46" s="11" t="s">
        <v>211</v>
      </c>
      <c r="C46" s="82">
        <v>72</v>
      </c>
      <c r="D46" s="82" t="s">
        <v>92</v>
      </c>
      <c r="E46" s="30" t="s">
        <v>208</v>
      </c>
      <c r="F46" s="82" t="s">
        <v>111</v>
      </c>
      <c r="G46" s="80" t="s">
        <v>461</v>
      </c>
    </row>
    <row r="47" spans="1:7" ht="12.75">
      <c r="A47" s="64">
        <v>41</v>
      </c>
      <c r="B47" s="11" t="s">
        <v>215</v>
      </c>
      <c r="C47" s="82">
        <v>77</v>
      </c>
      <c r="D47" s="82" t="s">
        <v>92</v>
      </c>
      <c r="E47" s="30" t="s">
        <v>216</v>
      </c>
      <c r="F47" s="82" t="s">
        <v>111</v>
      </c>
      <c r="G47" s="80" t="s">
        <v>151</v>
      </c>
    </row>
    <row r="48" spans="1:7" ht="12.75">
      <c r="A48" s="64">
        <v>45</v>
      </c>
      <c r="B48" s="11" t="s">
        <v>221</v>
      </c>
      <c r="C48" s="82">
        <v>74</v>
      </c>
      <c r="D48" s="82" t="s">
        <v>92</v>
      </c>
      <c r="E48" s="30" t="s">
        <v>177</v>
      </c>
      <c r="F48" s="82" t="s">
        <v>111</v>
      </c>
      <c r="G48" s="80" t="s">
        <v>175</v>
      </c>
    </row>
    <row r="49" spans="1:7" ht="12.75">
      <c r="A49" s="64">
        <v>50</v>
      </c>
      <c r="B49" s="11" t="s">
        <v>227</v>
      </c>
      <c r="C49" s="82">
        <v>72</v>
      </c>
      <c r="D49" s="82" t="s">
        <v>92</v>
      </c>
      <c r="E49" s="30" t="s">
        <v>186</v>
      </c>
      <c r="F49" s="82" t="s">
        <v>115</v>
      </c>
      <c r="G49" s="80">
        <v>0</v>
      </c>
    </row>
    <row r="50" spans="1:7" ht="12.75">
      <c r="A50" s="64">
        <v>51</v>
      </c>
      <c r="B50" s="11" t="s">
        <v>228</v>
      </c>
      <c r="C50" s="82">
        <v>73</v>
      </c>
      <c r="D50" s="82" t="s">
        <v>92</v>
      </c>
      <c r="E50" s="30" t="s">
        <v>166</v>
      </c>
      <c r="F50" s="82" t="s">
        <v>115</v>
      </c>
      <c r="G50" s="80">
        <v>0</v>
      </c>
    </row>
    <row r="51" spans="1:7" ht="12.75">
      <c r="A51" s="64">
        <v>52</v>
      </c>
      <c r="B51" s="11" t="s">
        <v>229</v>
      </c>
      <c r="C51" s="82">
        <v>71</v>
      </c>
      <c r="D51" s="82" t="s">
        <v>92</v>
      </c>
      <c r="E51" s="30" t="s">
        <v>166</v>
      </c>
      <c r="F51" s="82" t="s">
        <v>115</v>
      </c>
      <c r="G51" s="80">
        <v>0</v>
      </c>
    </row>
    <row r="52" spans="1:7" ht="12.75">
      <c r="A52" s="64">
        <v>55</v>
      </c>
      <c r="B52" s="11" t="s">
        <v>233</v>
      </c>
      <c r="C52" s="82">
        <v>74</v>
      </c>
      <c r="D52" s="82" t="s">
        <v>92</v>
      </c>
      <c r="E52" s="30" t="s">
        <v>234</v>
      </c>
      <c r="F52" s="82" t="s">
        <v>111</v>
      </c>
      <c r="G52" s="80" t="s">
        <v>135</v>
      </c>
    </row>
    <row r="53" spans="1:7" ht="12.75">
      <c r="A53" s="64">
        <v>56</v>
      </c>
      <c r="B53" s="11" t="s">
        <v>235</v>
      </c>
      <c r="C53" s="82">
        <v>72</v>
      </c>
      <c r="D53" s="82" t="s">
        <v>92</v>
      </c>
      <c r="E53" s="30" t="s">
        <v>152</v>
      </c>
      <c r="F53" s="82" t="s">
        <v>111</v>
      </c>
      <c r="G53" s="80" t="s">
        <v>151</v>
      </c>
    </row>
    <row r="54" spans="1:7" ht="12.75">
      <c r="A54" s="64">
        <v>59</v>
      </c>
      <c r="B54" s="11" t="s">
        <v>240</v>
      </c>
      <c r="C54" s="82">
        <v>75</v>
      </c>
      <c r="D54" s="82" t="s">
        <v>92</v>
      </c>
      <c r="E54" s="30" t="s">
        <v>464</v>
      </c>
      <c r="F54" s="82" t="s">
        <v>111</v>
      </c>
      <c r="G54" s="80" t="s">
        <v>143</v>
      </c>
    </row>
    <row r="55" spans="1:7" ht="12.75">
      <c r="A55" s="64">
        <v>60</v>
      </c>
      <c r="B55" s="11" t="s">
        <v>241</v>
      </c>
      <c r="C55" s="82">
        <v>72</v>
      </c>
      <c r="D55" s="82" t="s">
        <v>92</v>
      </c>
      <c r="E55" s="30" t="s">
        <v>464</v>
      </c>
      <c r="F55" s="82" t="s">
        <v>111</v>
      </c>
      <c r="G55" s="80" t="s">
        <v>143</v>
      </c>
    </row>
    <row r="56" spans="1:7" ht="12.75">
      <c r="A56" s="64">
        <v>65</v>
      </c>
      <c r="B56" s="11" t="s">
        <v>248</v>
      </c>
      <c r="C56" s="82">
        <v>77</v>
      </c>
      <c r="D56" s="82" t="s">
        <v>92</v>
      </c>
      <c r="E56" s="30" t="s">
        <v>166</v>
      </c>
      <c r="F56" s="82" t="s">
        <v>115</v>
      </c>
      <c r="G56" s="80">
        <v>0</v>
      </c>
    </row>
    <row r="57" spans="1:7" ht="12.75">
      <c r="A57" s="64">
        <v>66</v>
      </c>
      <c r="B57" s="11" t="s">
        <v>249</v>
      </c>
      <c r="C57" s="82">
        <v>75</v>
      </c>
      <c r="D57" s="82" t="s">
        <v>92</v>
      </c>
      <c r="E57" s="30" t="s">
        <v>250</v>
      </c>
      <c r="F57" s="82" t="s">
        <v>111</v>
      </c>
      <c r="G57" s="80" t="s">
        <v>151</v>
      </c>
    </row>
    <row r="58" spans="1:7" ht="12.75">
      <c r="A58" s="64">
        <v>72</v>
      </c>
      <c r="B58" s="11" t="s">
        <v>257</v>
      </c>
      <c r="C58" s="82">
        <v>77</v>
      </c>
      <c r="D58" s="82" t="s">
        <v>92</v>
      </c>
      <c r="E58" s="30" t="s">
        <v>254</v>
      </c>
      <c r="F58" s="82" t="s">
        <v>115</v>
      </c>
      <c r="G58" s="80">
        <v>0</v>
      </c>
    </row>
    <row r="59" spans="1:7" ht="12.75">
      <c r="A59" s="64">
        <v>77</v>
      </c>
      <c r="B59" s="11" t="s">
        <v>263</v>
      </c>
      <c r="C59" s="82">
        <v>72</v>
      </c>
      <c r="D59" s="82" t="s">
        <v>92</v>
      </c>
      <c r="E59" s="30" t="s">
        <v>264</v>
      </c>
      <c r="F59" s="82" t="s">
        <v>115</v>
      </c>
      <c r="G59" s="80" t="s">
        <v>126</v>
      </c>
    </row>
    <row r="60" spans="1:7" ht="12.75">
      <c r="A60" s="64">
        <v>79</v>
      </c>
      <c r="B60" s="11" t="s">
        <v>266</v>
      </c>
      <c r="C60" s="82">
        <v>73</v>
      </c>
      <c r="D60" s="82" t="s">
        <v>92</v>
      </c>
      <c r="E60" s="30" t="s">
        <v>254</v>
      </c>
      <c r="F60" s="82" t="s">
        <v>115</v>
      </c>
      <c r="G60" s="80">
        <v>0</v>
      </c>
    </row>
    <row r="61" spans="1:7" ht="12.75">
      <c r="A61" s="64">
        <v>82</v>
      </c>
      <c r="B61" s="11" t="s">
        <v>270</v>
      </c>
      <c r="C61" s="82">
        <v>71</v>
      </c>
      <c r="D61" s="82" t="s">
        <v>92</v>
      </c>
      <c r="E61" s="30" t="s">
        <v>250</v>
      </c>
      <c r="F61" s="82" t="s">
        <v>111</v>
      </c>
      <c r="G61" s="80" t="s">
        <v>151</v>
      </c>
    </row>
    <row r="62" spans="1:7" ht="12.75">
      <c r="A62" s="64">
        <v>87</v>
      </c>
      <c r="B62" s="11" t="s">
        <v>280</v>
      </c>
      <c r="C62" s="82">
        <v>74</v>
      </c>
      <c r="D62" s="82" t="s">
        <v>92</v>
      </c>
      <c r="E62" s="30" t="s">
        <v>281</v>
      </c>
      <c r="F62" s="82" t="s">
        <v>111</v>
      </c>
      <c r="G62" s="80">
        <v>0</v>
      </c>
    </row>
    <row r="63" spans="1:7" ht="12.75">
      <c r="A63" s="64">
        <v>89</v>
      </c>
      <c r="B63" s="11" t="s">
        <v>283</v>
      </c>
      <c r="C63" s="82">
        <v>71</v>
      </c>
      <c r="D63" s="82" t="s">
        <v>92</v>
      </c>
      <c r="E63" s="30" t="s">
        <v>281</v>
      </c>
      <c r="F63" s="82" t="s">
        <v>111</v>
      </c>
      <c r="G63" s="80">
        <v>0</v>
      </c>
    </row>
    <row r="64" spans="1:7" ht="12.75">
      <c r="A64" s="64">
        <v>93</v>
      </c>
      <c r="B64" s="11" t="s">
        <v>289</v>
      </c>
      <c r="C64" s="82">
        <v>73</v>
      </c>
      <c r="D64" s="82" t="s">
        <v>92</v>
      </c>
      <c r="E64" s="30" t="s">
        <v>290</v>
      </c>
      <c r="F64" s="82" t="s">
        <v>129</v>
      </c>
      <c r="G64" s="80">
        <v>0</v>
      </c>
    </row>
    <row r="65" spans="1:7" ht="12.75">
      <c r="A65" s="64">
        <v>95</v>
      </c>
      <c r="B65" s="11" t="s">
        <v>293</v>
      </c>
      <c r="C65" s="82">
        <v>71</v>
      </c>
      <c r="D65" s="82" t="s">
        <v>92</v>
      </c>
      <c r="E65" s="30" t="s">
        <v>292</v>
      </c>
      <c r="F65" s="82" t="s">
        <v>129</v>
      </c>
      <c r="G65" s="80">
        <v>0</v>
      </c>
    </row>
    <row r="66" spans="1:7" ht="12.75">
      <c r="A66" s="64">
        <v>98</v>
      </c>
      <c r="B66" s="11" t="s">
        <v>299</v>
      </c>
      <c r="C66" s="82">
        <v>76</v>
      </c>
      <c r="D66" s="82" t="s">
        <v>92</v>
      </c>
      <c r="E66" s="30" t="s">
        <v>119</v>
      </c>
      <c r="F66" s="82" t="s">
        <v>115</v>
      </c>
      <c r="G66" s="80">
        <v>0</v>
      </c>
    </row>
    <row r="67" spans="1:7" ht="12.75">
      <c r="A67" s="64">
        <v>99</v>
      </c>
      <c r="B67" s="11" t="s">
        <v>301</v>
      </c>
      <c r="C67" s="82">
        <v>76</v>
      </c>
      <c r="D67" s="82" t="s">
        <v>92</v>
      </c>
      <c r="E67" s="30" t="s">
        <v>171</v>
      </c>
      <c r="F67" s="82" t="s">
        <v>111</v>
      </c>
      <c r="G67" s="80" t="s">
        <v>184</v>
      </c>
    </row>
    <row r="68" spans="1:7" ht="12.75">
      <c r="A68" s="64">
        <v>110</v>
      </c>
      <c r="B68" s="11" t="s">
        <v>320</v>
      </c>
      <c r="C68" s="82">
        <v>75</v>
      </c>
      <c r="D68" s="82" t="s">
        <v>92</v>
      </c>
      <c r="E68" s="30" t="s">
        <v>321</v>
      </c>
      <c r="F68" s="82" t="s">
        <v>111</v>
      </c>
      <c r="G68" s="80" t="s">
        <v>175</v>
      </c>
    </row>
    <row r="69" spans="1:7" ht="12.75">
      <c r="A69" s="64">
        <v>111</v>
      </c>
      <c r="B69" s="11" t="s">
        <v>322</v>
      </c>
      <c r="C69" s="82">
        <v>77</v>
      </c>
      <c r="D69" s="82" t="s">
        <v>92</v>
      </c>
      <c r="E69" s="30" t="s">
        <v>168</v>
      </c>
      <c r="F69" s="82" t="s">
        <v>129</v>
      </c>
      <c r="G69" s="80">
        <v>0</v>
      </c>
    </row>
    <row r="70" spans="1:7" ht="12.75">
      <c r="A70" s="64">
        <v>112</v>
      </c>
      <c r="B70" s="11" t="s">
        <v>323</v>
      </c>
      <c r="C70" s="82">
        <v>74</v>
      </c>
      <c r="D70" s="82" t="s">
        <v>92</v>
      </c>
      <c r="E70" s="30" t="s">
        <v>303</v>
      </c>
      <c r="F70" s="82" t="s">
        <v>129</v>
      </c>
      <c r="G70" s="80">
        <v>0</v>
      </c>
    </row>
    <row r="71" spans="1:7" ht="12.75">
      <c r="A71" s="64">
        <v>114</v>
      </c>
      <c r="B71" s="11" t="s">
        <v>328</v>
      </c>
      <c r="C71" s="82">
        <v>74</v>
      </c>
      <c r="D71" s="82" t="s">
        <v>92</v>
      </c>
      <c r="E71" s="30" t="s">
        <v>470</v>
      </c>
      <c r="F71" s="82" t="s">
        <v>111</v>
      </c>
      <c r="G71" s="80" t="s">
        <v>175</v>
      </c>
    </row>
    <row r="72" spans="1:7" ht="12.75">
      <c r="A72" s="65">
        <v>119</v>
      </c>
      <c r="B72" s="9" t="s">
        <v>334</v>
      </c>
      <c r="C72" s="83">
        <v>71</v>
      </c>
      <c r="D72" s="83" t="s">
        <v>92</v>
      </c>
      <c r="E72" s="81" t="s">
        <v>177</v>
      </c>
      <c r="F72" s="82" t="s">
        <v>111</v>
      </c>
      <c r="G72" s="80" t="s">
        <v>175</v>
      </c>
    </row>
    <row r="73" spans="1:7" ht="12.75">
      <c r="A73" s="65">
        <v>128</v>
      </c>
      <c r="B73" s="9" t="s">
        <v>345</v>
      </c>
      <c r="C73" s="83">
        <v>72</v>
      </c>
      <c r="D73" s="83" t="s">
        <v>92</v>
      </c>
      <c r="E73" s="81" t="s">
        <v>179</v>
      </c>
      <c r="F73" s="82" t="s">
        <v>111</v>
      </c>
      <c r="G73" s="80" t="s">
        <v>175</v>
      </c>
    </row>
    <row r="74" spans="1:7" ht="12.75">
      <c r="A74" s="65">
        <v>132</v>
      </c>
      <c r="B74" s="9" t="s">
        <v>351</v>
      </c>
      <c r="C74" s="83">
        <v>73</v>
      </c>
      <c r="D74" s="83" t="s">
        <v>92</v>
      </c>
      <c r="E74" s="81" t="s">
        <v>285</v>
      </c>
      <c r="F74" s="82" t="s">
        <v>111</v>
      </c>
      <c r="G74" s="80" t="s">
        <v>175</v>
      </c>
    </row>
    <row r="75" spans="1:7" ht="12.75">
      <c r="A75" s="65">
        <v>141</v>
      </c>
      <c r="B75" s="9" t="s">
        <v>369</v>
      </c>
      <c r="C75" s="83">
        <v>75</v>
      </c>
      <c r="D75" s="83" t="s">
        <v>92</v>
      </c>
      <c r="E75" s="81" t="s">
        <v>114</v>
      </c>
      <c r="F75" s="82" t="s">
        <v>115</v>
      </c>
      <c r="G75" s="80">
        <v>0</v>
      </c>
    </row>
    <row r="77" spans="1:7" ht="12.75">
      <c r="A77" s="96" t="s">
        <v>373</v>
      </c>
      <c r="B77" s="96"/>
      <c r="C77" s="96"/>
      <c r="D77" s="96"/>
      <c r="E77" s="96"/>
      <c r="F77" s="96"/>
      <c r="G77" s="96"/>
    </row>
    <row r="78" spans="1:7" ht="12.75">
      <c r="A78" s="64">
        <v>1</v>
      </c>
      <c r="B78" s="11" t="s">
        <v>113</v>
      </c>
      <c r="C78" s="82">
        <v>66</v>
      </c>
      <c r="D78" s="82" t="s">
        <v>94</v>
      </c>
      <c r="E78" s="30" t="s">
        <v>114</v>
      </c>
      <c r="F78" s="82" t="s">
        <v>115</v>
      </c>
      <c r="G78" s="80">
        <v>0</v>
      </c>
    </row>
    <row r="79" spans="1:7" ht="12.75">
      <c r="A79" s="64">
        <v>2</v>
      </c>
      <c r="B79" s="11" t="s">
        <v>121</v>
      </c>
      <c r="C79" s="82">
        <v>65</v>
      </c>
      <c r="D79" s="82" t="s">
        <v>94</v>
      </c>
      <c r="E79" s="30" t="s">
        <v>110</v>
      </c>
      <c r="F79" s="82" t="s">
        <v>111</v>
      </c>
      <c r="G79" s="80" t="s">
        <v>462</v>
      </c>
    </row>
    <row r="80" spans="1:7" ht="12.75">
      <c r="A80" s="64">
        <v>3</v>
      </c>
      <c r="B80" s="11" t="s">
        <v>122</v>
      </c>
      <c r="C80" s="82">
        <v>68</v>
      </c>
      <c r="D80" s="82" t="s">
        <v>94</v>
      </c>
      <c r="E80" s="30" t="s">
        <v>472</v>
      </c>
      <c r="F80" s="82" t="s">
        <v>115</v>
      </c>
      <c r="G80" s="80" t="s">
        <v>126</v>
      </c>
    </row>
    <row r="81" spans="1:7" ht="12.75">
      <c r="A81" s="64">
        <v>8</v>
      </c>
      <c r="B81" s="11" t="s">
        <v>153</v>
      </c>
      <c r="C81" s="82">
        <v>64</v>
      </c>
      <c r="D81" s="82" t="s">
        <v>94</v>
      </c>
      <c r="E81" s="30" t="s">
        <v>152</v>
      </c>
      <c r="F81" s="82" t="s">
        <v>111</v>
      </c>
      <c r="G81" s="80" t="s">
        <v>151</v>
      </c>
    </row>
    <row r="82" spans="1:7" ht="12.75">
      <c r="A82" s="64">
        <v>9</v>
      </c>
      <c r="B82" s="11" t="s">
        <v>155</v>
      </c>
      <c r="C82" s="82">
        <v>65</v>
      </c>
      <c r="D82" s="82" t="s">
        <v>94</v>
      </c>
      <c r="E82" s="30" t="s">
        <v>119</v>
      </c>
      <c r="F82" s="82" t="s">
        <v>111</v>
      </c>
      <c r="G82" s="80" t="s">
        <v>461</v>
      </c>
    </row>
    <row r="83" spans="1:7" ht="12.75">
      <c r="A83" s="64">
        <v>20</v>
      </c>
      <c r="B83" s="11" t="s">
        <v>176</v>
      </c>
      <c r="C83" s="82">
        <v>69</v>
      </c>
      <c r="D83" s="82" t="s">
        <v>94</v>
      </c>
      <c r="E83" s="30" t="s">
        <v>177</v>
      </c>
      <c r="F83" s="82" t="s">
        <v>111</v>
      </c>
      <c r="G83" s="80" t="s">
        <v>175</v>
      </c>
    </row>
    <row r="84" spans="1:7" ht="12.75">
      <c r="A84" s="64">
        <v>21</v>
      </c>
      <c r="B84" s="11" t="s">
        <v>178</v>
      </c>
      <c r="C84" s="82">
        <v>68</v>
      </c>
      <c r="D84" s="82" t="s">
        <v>94</v>
      </c>
      <c r="E84" s="30" t="s">
        <v>179</v>
      </c>
      <c r="F84" s="82" t="s">
        <v>111</v>
      </c>
      <c r="G84" s="80" t="s">
        <v>175</v>
      </c>
    </row>
    <row r="85" spans="1:7" ht="12.75">
      <c r="A85" s="64">
        <v>23</v>
      </c>
      <c r="B85" s="11" t="s">
        <v>181</v>
      </c>
      <c r="C85" s="82">
        <v>69</v>
      </c>
      <c r="D85" s="82" t="s">
        <v>94</v>
      </c>
      <c r="E85" s="30" t="s">
        <v>179</v>
      </c>
      <c r="F85" s="82" t="s">
        <v>111</v>
      </c>
      <c r="G85" s="80" t="s">
        <v>175</v>
      </c>
    </row>
    <row r="86" spans="1:7" ht="12.75">
      <c r="A86" s="64">
        <v>27</v>
      </c>
      <c r="B86" s="11" t="s">
        <v>194</v>
      </c>
      <c r="C86" s="82">
        <v>64</v>
      </c>
      <c r="D86" s="82" t="s">
        <v>94</v>
      </c>
      <c r="E86" s="30" t="s">
        <v>193</v>
      </c>
      <c r="F86" s="82" t="s">
        <v>115</v>
      </c>
      <c r="G86" s="80">
        <v>0</v>
      </c>
    </row>
    <row r="87" spans="1:7" ht="12.75">
      <c r="A87" s="64">
        <v>29</v>
      </c>
      <c r="B87" s="11" t="s">
        <v>196</v>
      </c>
      <c r="C87" s="82">
        <v>66</v>
      </c>
      <c r="D87" s="82" t="s">
        <v>94</v>
      </c>
      <c r="E87" s="30" t="s">
        <v>197</v>
      </c>
      <c r="F87" s="82" t="s">
        <v>111</v>
      </c>
      <c r="G87" s="80" t="s">
        <v>184</v>
      </c>
    </row>
    <row r="88" spans="1:7" ht="12.75">
      <c r="A88" s="64">
        <v>30</v>
      </c>
      <c r="B88" s="11" t="s">
        <v>198</v>
      </c>
      <c r="C88" s="82">
        <v>65</v>
      </c>
      <c r="D88" s="82" t="s">
        <v>94</v>
      </c>
      <c r="E88" s="30" t="s">
        <v>173</v>
      </c>
      <c r="F88" s="82" t="s">
        <v>111</v>
      </c>
      <c r="G88" s="80" t="s">
        <v>143</v>
      </c>
    </row>
    <row r="89" spans="1:7" ht="12.75">
      <c r="A89" s="64">
        <v>34</v>
      </c>
      <c r="B89" s="11" t="s">
        <v>205</v>
      </c>
      <c r="C89" s="82">
        <v>69</v>
      </c>
      <c r="D89" s="82" t="s">
        <v>94</v>
      </c>
      <c r="E89" s="30" t="s">
        <v>206</v>
      </c>
      <c r="F89" s="82" t="s">
        <v>115</v>
      </c>
      <c r="G89" s="80">
        <v>0</v>
      </c>
    </row>
    <row r="90" spans="1:7" ht="12.75">
      <c r="A90" s="64">
        <v>36</v>
      </c>
      <c r="B90" s="11" t="s">
        <v>209</v>
      </c>
      <c r="C90" s="82">
        <v>63</v>
      </c>
      <c r="D90" s="82" t="s">
        <v>94</v>
      </c>
      <c r="E90" s="30" t="s">
        <v>208</v>
      </c>
      <c r="F90" s="82" t="s">
        <v>111</v>
      </c>
      <c r="G90" s="80" t="s">
        <v>461</v>
      </c>
    </row>
    <row r="91" spans="1:7" ht="12.75">
      <c r="A91" s="64">
        <v>37</v>
      </c>
      <c r="B91" s="11" t="s">
        <v>210</v>
      </c>
      <c r="C91" s="82">
        <v>64</v>
      </c>
      <c r="D91" s="82" t="s">
        <v>94</v>
      </c>
      <c r="E91" s="30" t="s">
        <v>208</v>
      </c>
      <c r="F91" s="82" t="s">
        <v>111</v>
      </c>
      <c r="G91" s="80" t="s">
        <v>461</v>
      </c>
    </row>
    <row r="92" spans="1:7" ht="12.75">
      <c r="A92" s="64">
        <v>39</v>
      </c>
      <c r="B92" s="11" t="s">
        <v>212</v>
      </c>
      <c r="C92" s="82">
        <v>64</v>
      </c>
      <c r="D92" s="82" t="s">
        <v>94</v>
      </c>
      <c r="E92" s="30" t="s">
        <v>208</v>
      </c>
      <c r="F92" s="82" t="s">
        <v>111</v>
      </c>
      <c r="G92" s="80" t="s">
        <v>461</v>
      </c>
    </row>
    <row r="93" spans="1:7" ht="12.75">
      <c r="A93" s="64">
        <v>42</v>
      </c>
      <c r="B93" s="11" t="s">
        <v>217</v>
      </c>
      <c r="C93" s="82">
        <v>65</v>
      </c>
      <c r="D93" s="82" t="s">
        <v>94</v>
      </c>
      <c r="E93" s="30" t="s">
        <v>216</v>
      </c>
      <c r="F93" s="82" t="s">
        <v>111</v>
      </c>
      <c r="G93" s="80" t="s">
        <v>151</v>
      </c>
    </row>
    <row r="94" spans="1:7" ht="12.75">
      <c r="A94" s="64">
        <v>58</v>
      </c>
      <c r="B94" s="11" t="s">
        <v>238</v>
      </c>
      <c r="C94" s="82">
        <v>70</v>
      </c>
      <c r="D94" s="82" t="s">
        <v>94</v>
      </c>
      <c r="E94" s="30" t="s">
        <v>464</v>
      </c>
      <c r="F94" s="82" t="s">
        <v>111</v>
      </c>
      <c r="G94" s="80" t="s">
        <v>143</v>
      </c>
    </row>
    <row r="95" spans="1:7" ht="12.75">
      <c r="A95" s="64">
        <v>61</v>
      </c>
      <c r="B95" s="11" t="s">
        <v>242</v>
      </c>
      <c r="C95" s="82">
        <v>70</v>
      </c>
      <c r="D95" s="82" t="s">
        <v>94</v>
      </c>
      <c r="E95" s="30" t="s">
        <v>464</v>
      </c>
      <c r="F95" s="82" t="s">
        <v>111</v>
      </c>
      <c r="G95" s="80" t="s">
        <v>143</v>
      </c>
    </row>
    <row r="96" spans="1:7" ht="12.75">
      <c r="A96" s="64">
        <v>62</v>
      </c>
      <c r="B96" s="11" t="s">
        <v>243</v>
      </c>
      <c r="C96" s="82">
        <v>63</v>
      </c>
      <c r="D96" s="82" t="s">
        <v>94</v>
      </c>
      <c r="E96" s="30" t="s">
        <v>244</v>
      </c>
      <c r="F96" s="82" t="s">
        <v>115</v>
      </c>
      <c r="G96" s="80">
        <v>0</v>
      </c>
    </row>
    <row r="97" spans="1:7" ht="12.75">
      <c r="A97" s="64">
        <v>64</v>
      </c>
      <c r="B97" s="11" t="s">
        <v>247</v>
      </c>
      <c r="C97" s="82">
        <v>68</v>
      </c>
      <c r="D97" s="82" t="s">
        <v>94</v>
      </c>
      <c r="E97" s="30" t="s">
        <v>246</v>
      </c>
      <c r="F97" s="82" t="s">
        <v>111</v>
      </c>
      <c r="G97" s="80" t="s">
        <v>184</v>
      </c>
    </row>
    <row r="98" spans="1:7" ht="12.75">
      <c r="A98" s="64">
        <v>74</v>
      </c>
      <c r="B98" s="11" t="s">
        <v>260</v>
      </c>
      <c r="C98" s="82">
        <v>67</v>
      </c>
      <c r="D98" s="82" t="s">
        <v>94</v>
      </c>
      <c r="E98" s="30" t="s">
        <v>168</v>
      </c>
      <c r="F98" s="82" t="s">
        <v>129</v>
      </c>
      <c r="G98" s="80">
        <v>0</v>
      </c>
    </row>
    <row r="99" spans="1:7" ht="12.75">
      <c r="A99" s="64">
        <v>81</v>
      </c>
      <c r="B99" s="11" t="s">
        <v>268</v>
      </c>
      <c r="C99" s="82">
        <v>70</v>
      </c>
      <c r="D99" s="82" t="s">
        <v>94</v>
      </c>
      <c r="E99" s="30" t="s">
        <v>269</v>
      </c>
      <c r="F99" s="82" t="s">
        <v>115</v>
      </c>
      <c r="G99" s="80">
        <v>0</v>
      </c>
    </row>
    <row r="100" spans="1:7" ht="12.75">
      <c r="A100" s="64">
        <v>84</v>
      </c>
      <c r="B100" s="11" t="s">
        <v>274</v>
      </c>
      <c r="C100" s="82">
        <v>69</v>
      </c>
      <c r="D100" s="82" t="s">
        <v>94</v>
      </c>
      <c r="E100" s="30" t="s">
        <v>275</v>
      </c>
      <c r="F100" s="82" t="s">
        <v>129</v>
      </c>
      <c r="G100" s="80">
        <v>0</v>
      </c>
    </row>
    <row r="101" spans="1:7" ht="12.75">
      <c r="A101" s="64">
        <v>85</v>
      </c>
      <c r="B101" s="11" t="s">
        <v>276</v>
      </c>
      <c r="C101" s="82">
        <v>64</v>
      </c>
      <c r="D101" s="82" t="s">
        <v>94</v>
      </c>
      <c r="E101" s="30" t="s">
        <v>277</v>
      </c>
      <c r="F101" s="82" t="s">
        <v>115</v>
      </c>
      <c r="G101" s="80">
        <v>0</v>
      </c>
    </row>
    <row r="102" spans="1:7" ht="12.75">
      <c r="A102" s="64">
        <v>86</v>
      </c>
      <c r="B102" s="11" t="s">
        <v>278</v>
      </c>
      <c r="C102" s="82">
        <v>67</v>
      </c>
      <c r="D102" s="82" t="s">
        <v>94</v>
      </c>
      <c r="E102" s="30" t="s">
        <v>279</v>
      </c>
      <c r="F102" s="82" t="s">
        <v>111</v>
      </c>
      <c r="G102" s="80" t="s">
        <v>175</v>
      </c>
    </row>
    <row r="103" spans="1:7" ht="12.75">
      <c r="A103" s="64">
        <v>92</v>
      </c>
      <c r="B103" s="11" t="s">
        <v>287</v>
      </c>
      <c r="C103" s="82">
        <v>63</v>
      </c>
      <c r="D103" s="82" t="s">
        <v>94</v>
      </c>
      <c r="E103" s="30" t="s">
        <v>288</v>
      </c>
      <c r="F103" s="82" t="s">
        <v>115</v>
      </c>
      <c r="G103" s="80">
        <v>0</v>
      </c>
    </row>
    <row r="104" spans="1:7" ht="12.75">
      <c r="A104" s="64">
        <v>96</v>
      </c>
      <c r="B104" s="11" t="s">
        <v>294</v>
      </c>
      <c r="C104" s="82">
        <v>68</v>
      </c>
      <c r="D104" s="82" t="s">
        <v>94</v>
      </c>
      <c r="E104" s="30" t="s">
        <v>295</v>
      </c>
      <c r="F104" s="82" t="s">
        <v>129</v>
      </c>
      <c r="G104" s="80">
        <v>0</v>
      </c>
    </row>
    <row r="105" spans="1:7" ht="12.75">
      <c r="A105" s="64">
        <v>101</v>
      </c>
      <c r="B105" s="11" t="s">
        <v>307</v>
      </c>
      <c r="C105" s="82">
        <v>65</v>
      </c>
      <c r="D105" s="82" t="s">
        <v>94</v>
      </c>
      <c r="E105" s="30" t="s">
        <v>295</v>
      </c>
      <c r="F105" s="82" t="s">
        <v>129</v>
      </c>
      <c r="G105" s="80">
        <v>0</v>
      </c>
    </row>
    <row r="106" spans="1:7" ht="12.75">
      <c r="A106" s="64">
        <v>103</v>
      </c>
      <c r="B106" s="11" t="s">
        <v>309</v>
      </c>
      <c r="C106" s="82">
        <v>67</v>
      </c>
      <c r="D106" s="82" t="s">
        <v>94</v>
      </c>
      <c r="E106" s="30" t="s">
        <v>295</v>
      </c>
      <c r="F106" s="82" t="s">
        <v>129</v>
      </c>
      <c r="G106" s="80">
        <v>0</v>
      </c>
    </row>
    <row r="107" spans="1:7" ht="12.75">
      <c r="A107" s="64">
        <v>107</v>
      </c>
      <c r="B107" s="11" t="s">
        <v>316</v>
      </c>
      <c r="C107" s="82">
        <v>68</v>
      </c>
      <c r="D107" s="82" t="s">
        <v>94</v>
      </c>
      <c r="E107" s="30" t="s">
        <v>317</v>
      </c>
      <c r="F107" s="82" t="s">
        <v>129</v>
      </c>
      <c r="G107" s="80">
        <v>0</v>
      </c>
    </row>
    <row r="108" spans="1:7" ht="12.75">
      <c r="A108" s="64">
        <v>113</v>
      </c>
      <c r="B108" s="11" t="s">
        <v>326</v>
      </c>
      <c r="C108" s="82">
        <v>65</v>
      </c>
      <c r="D108" s="82" t="s">
        <v>94</v>
      </c>
      <c r="E108" s="30" t="s">
        <v>269</v>
      </c>
      <c r="F108" s="82" t="s">
        <v>115</v>
      </c>
      <c r="G108" s="80">
        <v>0</v>
      </c>
    </row>
    <row r="109" spans="1:7" ht="12.75">
      <c r="A109" s="65">
        <v>117</v>
      </c>
      <c r="B109" s="9" t="s">
        <v>332</v>
      </c>
      <c r="C109" s="83">
        <v>65</v>
      </c>
      <c r="D109" s="83" t="s">
        <v>94</v>
      </c>
      <c r="E109" s="81" t="s">
        <v>269</v>
      </c>
      <c r="F109" s="82" t="s">
        <v>115</v>
      </c>
      <c r="G109" s="80">
        <v>0</v>
      </c>
    </row>
    <row r="110" spans="1:7" ht="12.75">
      <c r="A110" s="65">
        <v>118</v>
      </c>
      <c r="B110" s="9" t="s">
        <v>333</v>
      </c>
      <c r="C110" s="83">
        <v>66</v>
      </c>
      <c r="D110" s="83" t="s">
        <v>94</v>
      </c>
      <c r="E110" s="81" t="s">
        <v>295</v>
      </c>
      <c r="F110" s="82" t="s">
        <v>129</v>
      </c>
      <c r="G110" s="80">
        <v>0</v>
      </c>
    </row>
    <row r="111" spans="1:7" ht="12.75">
      <c r="A111" s="65">
        <v>121</v>
      </c>
      <c r="B111" s="9" t="s">
        <v>337</v>
      </c>
      <c r="C111" s="83">
        <v>69</v>
      </c>
      <c r="D111" s="83" t="s">
        <v>94</v>
      </c>
      <c r="E111" s="81" t="s">
        <v>177</v>
      </c>
      <c r="F111" s="82" t="s">
        <v>111</v>
      </c>
      <c r="G111" s="80" t="s">
        <v>175</v>
      </c>
    </row>
    <row r="112" spans="1:7" ht="12.75">
      <c r="A112" s="65">
        <v>122</v>
      </c>
      <c r="B112" s="9" t="s">
        <v>338</v>
      </c>
      <c r="C112" s="83">
        <v>67</v>
      </c>
      <c r="D112" s="83" t="s">
        <v>94</v>
      </c>
      <c r="E112" s="81" t="s">
        <v>177</v>
      </c>
      <c r="F112" s="82" t="s">
        <v>111</v>
      </c>
      <c r="G112" s="80" t="s">
        <v>175</v>
      </c>
    </row>
    <row r="113" spans="1:7" ht="12.75">
      <c r="A113" s="65">
        <v>123</v>
      </c>
      <c r="B113" s="9" t="s">
        <v>339</v>
      </c>
      <c r="C113" s="83">
        <v>68</v>
      </c>
      <c r="D113" s="83" t="s">
        <v>94</v>
      </c>
      <c r="E113" s="81" t="s">
        <v>177</v>
      </c>
      <c r="F113" s="82" t="s">
        <v>111</v>
      </c>
      <c r="G113" s="80" t="s">
        <v>175</v>
      </c>
    </row>
    <row r="114" spans="1:7" ht="12.75">
      <c r="A114" s="65">
        <v>124</v>
      </c>
      <c r="B114" s="9" t="s">
        <v>340</v>
      </c>
      <c r="C114" s="83">
        <v>70</v>
      </c>
      <c r="D114" s="83" t="s">
        <v>94</v>
      </c>
      <c r="E114" s="81" t="s">
        <v>177</v>
      </c>
      <c r="F114" s="82" t="s">
        <v>111</v>
      </c>
      <c r="G114" s="80" t="s">
        <v>175</v>
      </c>
    </row>
    <row r="115" spans="1:7" ht="12.75">
      <c r="A115" s="65">
        <v>126</v>
      </c>
      <c r="B115" s="9" t="s">
        <v>342</v>
      </c>
      <c r="C115" s="83">
        <v>69</v>
      </c>
      <c r="D115" s="83" t="s">
        <v>94</v>
      </c>
      <c r="E115" s="81" t="s">
        <v>343</v>
      </c>
      <c r="F115" s="82" t="s">
        <v>111</v>
      </c>
      <c r="G115" s="80" t="s">
        <v>151</v>
      </c>
    </row>
    <row r="116" spans="1:7" ht="12.75">
      <c r="A116" s="65">
        <v>127</v>
      </c>
      <c r="B116" s="9" t="s">
        <v>344</v>
      </c>
      <c r="C116" s="83">
        <v>67</v>
      </c>
      <c r="D116" s="83" t="s">
        <v>94</v>
      </c>
      <c r="E116" s="81" t="s">
        <v>168</v>
      </c>
      <c r="F116" s="82" t="s">
        <v>129</v>
      </c>
      <c r="G116" s="80">
        <v>0</v>
      </c>
    </row>
    <row r="117" spans="1:7" ht="12.75">
      <c r="A117" s="65">
        <v>130</v>
      </c>
      <c r="B117" s="9" t="s">
        <v>348</v>
      </c>
      <c r="C117" s="83">
        <v>63</v>
      </c>
      <c r="D117" s="83" t="s">
        <v>94</v>
      </c>
      <c r="E117" s="81" t="s">
        <v>166</v>
      </c>
      <c r="F117" s="82" t="s">
        <v>115</v>
      </c>
      <c r="G117" s="80">
        <v>0</v>
      </c>
    </row>
    <row r="118" spans="1:7" ht="12.75">
      <c r="A118" s="65">
        <v>133</v>
      </c>
      <c r="B118" s="9" t="s">
        <v>352</v>
      </c>
      <c r="C118" s="83">
        <v>64</v>
      </c>
      <c r="D118" s="83" t="s">
        <v>94</v>
      </c>
      <c r="E118" s="81" t="s">
        <v>469</v>
      </c>
      <c r="F118" s="82" t="s">
        <v>111</v>
      </c>
      <c r="G118" s="80" t="s">
        <v>151</v>
      </c>
    </row>
    <row r="119" spans="1:7" ht="12.75">
      <c r="A119" s="65">
        <v>134</v>
      </c>
      <c r="B119" s="9" t="s">
        <v>354</v>
      </c>
      <c r="C119" s="83">
        <v>67</v>
      </c>
      <c r="D119" s="83" t="s">
        <v>94</v>
      </c>
      <c r="E119" s="81" t="s">
        <v>166</v>
      </c>
      <c r="F119" s="82" t="s">
        <v>115</v>
      </c>
      <c r="G119" s="80">
        <v>0</v>
      </c>
    </row>
    <row r="120" spans="1:7" ht="12.75">
      <c r="A120" s="65">
        <v>136</v>
      </c>
      <c r="B120" s="9" t="s">
        <v>357</v>
      </c>
      <c r="C120" s="83">
        <v>63</v>
      </c>
      <c r="D120" s="83" t="s">
        <v>94</v>
      </c>
      <c r="E120" s="81" t="s">
        <v>358</v>
      </c>
      <c r="F120" s="82" t="s">
        <v>115</v>
      </c>
      <c r="G120" s="80">
        <v>0</v>
      </c>
    </row>
    <row r="121" spans="1:7" ht="12.75">
      <c r="A121" s="65">
        <v>137</v>
      </c>
      <c r="B121" s="9" t="s">
        <v>359</v>
      </c>
      <c r="C121" s="83">
        <v>64</v>
      </c>
      <c r="D121" s="83" t="s">
        <v>94</v>
      </c>
      <c r="E121" s="81" t="s">
        <v>360</v>
      </c>
      <c r="F121" s="82" t="s">
        <v>361</v>
      </c>
      <c r="G121" s="80">
        <v>0</v>
      </c>
    </row>
    <row r="122" spans="1:7" ht="12.75">
      <c r="A122" s="65">
        <v>138</v>
      </c>
      <c r="B122" s="9" t="s">
        <v>362</v>
      </c>
      <c r="C122" s="83">
        <v>67</v>
      </c>
      <c r="D122" s="83" t="s">
        <v>94</v>
      </c>
      <c r="E122" s="81" t="s">
        <v>363</v>
      </c>
      <c r="F122" s="82" t="s">
        <v>115</v>
      </c>
      <c r="G122" s="80">
        <v>0</v>
      </c>
    </row>
    <row r="124" spans="1:7" ht="12.75">
      <c r="A124" s="96" t="s">
        <v>374</v>
      </c>
      <c r="B124" s="96"/>
      <c r="C124" s="96"/>
      <c r="D124" s="96"/>
      <c r="E124" s="96"/>
      <c r="F124" s="96"/>
      <c r="G124" s="96"/>
    </row>
    <row r="125" spans="1:7" ht="12.75">
      <c r="A125" s="64">
        <v>6</v>
      </c>
      <c r="B125" s="11" t="s">
        <v>149</v>
      </c>
      <c r="C125" s="82">
        <v>57</v>
      </c>
      <c r="D125" s="82" t="s">
        <v>96</v>
      </c>
      <c r="E125" s="30" t="s">
        <v>148</v>
      </c>
      <c r="F125" s="82" t="s">
        <v>111</v>
      </c>
      <c r="G125" s="80" t="s">
        <v>462</v>
      </c>
    </row>
    <row r="126" spans="1:7" ht="12.75">
      <c r="A126" s="64">
        <v>11</v>
      </c>
      <c r="B126" s="11" t="s">
        <v>163</v>
      </c>
      <c r="C126" s="82">
        <v>61</v>
      </c>
      <c r="D126" s="82" t="s">
        <v>96</v>
      </c>
      <c r="E126" s="30" t="s">
        <v>114</v>
      </c>
      <c r="F126" s="82" t="s">
        <v>115</v>
      </c>
      <c r="G126" s="80" t="s">
        <v>126</v>
      </c>
    </row>
    <row r="127" spans="1:7" ht="12.75">
      <c r="A127" s="64">
        <v>12</v>
      </c>
      <c r="B127" s="11" t="s">
        <v>164</v>
      </c>
      <c r="C127" s="82">
        <v>59</v>
      </c>
      <c r="D127" s="82" t="s">
        <v>96</v>
      </c>
      <c r="E127" s="30" t="s">
        <v>119</v>
      </c>
      <c r="F127" s="82" t="s">
        <v>111</v>
      </c>
      <c r="G127" s="80" t="s">
        <v>461</v>
      </c>
    </row>
    <row r="128" spans="1:7" ht="12.75">
      <c r="A128" s="64">
        <v>13</v>
      </c>
      <c r="B128" s="11" t="s">
        <v>144</v>
      </c>
      <c r="C128" s="82">
        <v>56</v>
      </c>
      <c r="D128" s="82" t="s">
        <v>96</v>
      </c>
      <c r="E128" s="30" t="s">
        <v>119</v>
      </c>
      <c r="F128" s="82" t="s">
        <v>111</v>
      </c>
      <c r="G128" s="80" t="s">
        <v>461</v>
      </c>
    </row>
    <row r="129" spans="1:7" ht="12.75">
      <c r="A129" s="64">
        <v>14</v>
      </c>
      <c r="B129" s="11" t="s">
        <v>165</v>
      </c>
      <c r="C129" s="82">
        <v>57</v>
      </c>
      <c r="D129" s="82" t="s">
        <v>96</v>
      </c>
      <c r="E129" s="30" t="s">
        <v>166</v>
      </c>
      <c r="F129" s="82" t="s">
        <v>115</v>
      </c>
      <c r="G129" s="80">
        <v>0</v>
      </c>
    </row>
    <row r="130" spans="1:7" ht="12.75">
      <c r="A130" s="64">
        <v>15</v>
      </c>
      <c r="B130" s="11" t="s">
        <v>167</v>
      </c>
      <c r="C130" s="82">
        <v>59</v>
      </c>
      <c r="D130" s="82" t="s">
        <v>96</v>
      </c>
      <c r="E130" s="30" t="s">
        <v>168</v>
      </c>
      <c r="F130" s="82" t="s">
        <v>129</v>
      </c>
      <c r="G130" s="80">
        <v>0</v>
      </c>
    </row>
    <row r="131" spans="1:7" ht="12.75">
      <c r="A131" s="64">
        <v>18</v>
      </c>
      <c r="B131" s="11" t="s">
        <v>172</v>
      </c>
      <c r="C131" s="82">
        <v>62</v>
      </c>
      <c r="D131" s="82" t="s">
        <v>96</v>
      </c>
      <c r="E131" s="30" t="s">
        <v>173</v>
      </c>
      <c r="F131" s="82" t="s">
        <v>111</v>
      </c>
      <c r="G131" s="80" t="s">
        <v>143</v>
      </c>
    </row>
    <row r="132" spans="1:7" ht="12.75">
      <c r="A132" s="64">
        <v>26</v>
      </c>
      <c r="B132" s="11" t="s">
        <v>191</v>
      </c>
      <c r="C132" s="82">
        <v>59</v>
      </c>
      <c r="D132" s="82" t="s">
        <v>96</v>
      </c>
      <c r="E132" s="30" t="s">
        <v>177</v>
      </c>
      <c r="F132" s="82" t="s">
        <v>111</v>
      </c>
      <c r="G132" s="80" t="s">
        <v>175</v>
      </c>
    </row>
    <row r="133" spans="1:7" ht="12.75">
      <c r="A133" s="64">
        <v>28</v>
      </c>
      <c r="B133" s="11" t="s">
        <v>195</v>
      </c>
      <c r="C133" s="82">
        <v>61</v>
      </c>
      <c r="D133" s="82" t="s">
        <v>96</v>
      </c>
      <c r="E133" s="30" t="s">
        <v>193</v>
      </c>
      <c r="F133" s="82" t="s">
        <v>115</v>
      </c>
      <c r="G133" s="80">
        <v>0</v>
      </c>
    </row>
    <row r="134" spans="1:7" ht="12.75">
      <c r="A134" s="64">
        <v>33</v>
      </c>
      <c r="B134" s="11" t="s">
        <v>204</v>
      </c>
      <c r="C134" s="82">
        <v>60</v>
      </c>
      <c r="D134" s="82" t="s">
        <v>96</v>
      </c>
      <c r="E134" s="30" t="s">
        <v>202</v>
      </c>
      <c r="F134" s="82" t="s">
        <v>111</v>
      </c>
      <c r="G134" s="80" t="s">
        <v>203</v>
      </c>
    </row>
    <row r="135" spans="1:7" ht="12.75">
      <c r="A135" s="64">
        <v>35</v>
      </c>
      <c r="B135" s="11" t="s">
        <v>207</v>
      </c>
      <c r="C135" s="82">
        <v>61</v>
      </c>
      <c r="D135" s="82" t="s">
        <v>96</v>
      </c>
      <c r="E135" s="30" t="s">
        <v>208</v>
      </c>
      <c r="F135" s="82" t="s">
        <v>111</v>
      </c>
      <c r="G135" s="80" t="s">
        <v>461</v>
      </c>
    </row>
    <row r="136" spans="1:7" ht="12.75">
      <c r="A136" s="64">
        <v>43</v>
      </c>
      <c r="B136" s="11" t="s">
        <v>218</v>
      </c>
      <c r="C136" s="82">
        <v>60</v>
      </c>
      <c r="D136" s="82" t="s">
        <v>96</v>
      </c>
      <c r="E136" s="30" t="s">
        <v>219</v>
      </c>
      <c r="F136" s="82" t="s">
        <v>111</v>
      </c>
      <c r="G136" s="80" t="s">
        <v>151</v>
      </c>
    </row>
    <row r="137" spans="1:7" ht="12.75">
      <c r="A137" s="64">
        <v>46</v>
      </c>
      <c r="B137" s="11" t="s">
        <v>222</v>
      </c>
      <c r="C137" s="82">
        <v>60</v>
      </c>
      <c r="D137" s="82" t="s">
        <v>96</v>
      </c>
      <c r="E137" s="30" t="s">
        <v>186</v>
      </c>
      <c r="F137" s="82" t="s">
        <v>115</v>
      </c>
      <c r="G137" s="80">
        <v>0</v>
      </c>
    </row>
    <row r="138" spans="1:7" ht="12.75">
      <c r="A138" s="64">
        <v>48</v>
      </c>
      <c r="B138" s="11" t="s">
        <v>225</v>
      </c>
      <c r="C138" s="82">
        <v>55</v>
      </c>
      <c r="D138" s="82" t="s">
        <v>96</v>
      </c>
      <c r="E138" s="30" t="s">
        <v>186</v>
      </c>
      <c r="F138" s="82" t="s">
        <v>115</v>
      </c>
      <c r="G138" s="80">
        <v>0</v>
      </c>
    </row>
    <row r="139" spans="1:7" ht="12.75">
      <c r="A139" s="64">
        <v>63</v>
      </c>
      <c r="B139" s="11" t="s">
        <v>245</v>
      </c>
      <c r="C139" s="82">
        <v>59</v>
      </c>
      <c r="D139" s="82" t="s">
        <v>96</v>
      </c>
      <c r="E139" s="30" t="s">
        <v>246</v>
      </c>
      <c r="F139" s="82" t="s">
        <v>111</v>
      </c>
      <c r="G139" s="80" t="s">
        <v>184</v>
      </c>
    </row>
    <row r="140" spans="1:7" ht="12.75">
      <c r="A140" s="64">
        <v>68</v>
      </c>
      <c r="B140" s="11" t="s">
        <v>252</v>
      </c>
      <c r="C140" s="82">
        <v>62</v>
      </c>
      <c r="D140" s="82" t="s">
        <v>96</v>
      </c>
      <c r="E140" s="30" t="s">
        <v>250</v>
      </c>
      <c r="F140" s="82" t="s">
        <v>111</v>
      </c>
      <c r="G140" s="80" t="s">
        <v>151</v>
      </c>
    </row>
    <row r="141" spans="1:7" ht="12.75">
      <c r="A141" s="64">
        <v>80</v>
      </c>
      <c r="B141" s="11" t="s">
        <v>267</v>
      </c>
      <c r="C141" s="82">
        <v>58</v>
      </c>
      <c r="D141" s="82" t="s">
        <v>96</v>
      </c>
      <c r="E141" s="30" t="s">
        <v>254</v>
      </c>
      <c r="F141" s="82" t="s">
        <v>115</v>
      </c>
      <c r="G141" s="80">
        <v>0</v>
      </c>
    </row>
    <row r="142" spans="1:7" ht="12.75">
      <c r="A142" s="64">
        <v>100</v>
      </c>
      <c r="B142" s="11" t="s">
        <v>302</v>
      </c>
      <c r="C142" s="82">
        <v>59</v>
      </c>
      <c r="D142" s="82" t="s">
        <v>96</v>
      </c>
      <c r="E142" s="30" t="s">
        <v>303</v>
      </c>
      <c r="F142" s="82" t="s">
        <v>129</v>
      </c>
      <c r="G142" s="80">
        <v>0</v>
      </c>
    </row>
    <row r="143" spans="1:7" ht="12.75">
      <c r="A143" s="64">
        <v>102</v>
      </c>
      <c r="B143" s="11" t="s">
        <v>308</v>
      </c>
      <c r="C143" s="82">
        <v>56</v>
      </c>
      <c r="D143" s="82" t="s">
        <v>96</v>
      </c>
      <c r="E143" s="30" t="s">
        <v>295</v>
      </c>
      <c r="F143" s="82" t="s">
        <v>129</v>
      </c>
      <c r="G143" s="80">
        <v>0</v>
      </c>
    </row>
    <row r="144" spans="1:7" ht="12.75">
      <c r="A144" s="64">
        <v>104</v>
      </c>
      <c r="B144" s="11" t="s">
        <v>310</v>
      </c>
      <c r="C144" s="82">
        <v>61</v>
      </c>
      <c r="D144" s="82" t="s">
        <v>96</v>
      </c>
      <c r="E144" s="30" t="s">
        <v>290</v>
      </c>
      <c r="F144" s="82" t="s">
        <v>129</v>
      </c>
      <c r="G144" s="80" t="s">
        <v>126</v>
      </c>
    </row>
    <row r="145" spans="1:7" ht="12.75">
      <c r="A145" s="64">
        <v>106</v>
      </c>
      <c r="B145" s="11" t="s">
        <v>312</v>
      </c>
      <c r="C145" s="82">
        <v>59</v>
      </c>
      <c r="D145" s="82" t="s">
        <v>96</v>
      </c>
      <c r="E145" s="30" t="s">
        <v>314</v>
      </c>
      <c r="F145" s="82" t="s">
        <v>313</v>
      </c>
      <c r="G145" s="80" t="s">
        <v>143</v>
      </c>
    </row>
    <row r="146" spans="1:7" ht="12.75">
      <c r="A146" s="64">
        <v>108</v>
      </c>
      <c r="B146" s="11" t="s">
        <v>318</v>
      </c>
      <c r="C146" s="82">
        <v>57</v>
      </c>
      <c r="D146" s="82" t="s">
        <v>96</v>
      </c>
      <c r="E146" s="30" t="s">
        <v>317</v>
      </c>
      <c r="F146" s="82" t="s">
        <v>129</v>
      </c>
      <c r="G146" s="80">
        <v>0</v>
      </c>
    </row>
    <row r="147" spans="1:7" ht="12.75">
      <c r="A147" s="64">
        <v>109</v>
      </c>
      <c r="B147" s="11" t="s">
        <v>319</v>
      </c>
      <c r="C147" s="82">
        <v>59</v>
      </c>
      <c r="D147" s="82" t="s">
        <v>96</v>
      </c>
      <c r="E147" s="30" t="s">
        <v>168</v>
      </c>
      <c r="F147" s="82" t="s">
        <v>129</v>
      </c>
      <c r="G147" s="80">
        <v>0</v>
      </c>
    </row>
    <row r="148" spans="1:7" ht="12.75">
      <c r="A148" s="65">
        <v>135</v>
      </c>
      <c r="B148" s="9" t="s">
        <v>355</v>
      </c>
      <c r="C148" s="83">
        <v>56</v>
      </c>
      <c r="D148" s="83" t="s">
        <v>96</v>
      </c>
      <c r="E148" s="81" t="s">
        <v>471</v>
      </c>
      <c r="F148" s="82" t="s">
        <v>111</v>
      </c>
      <c r="G148" s="80" t="s">
        <v>151</v>
      </c>
    </row>
    <row r="149" spans="1:7" ht="12.75">
      <c r="A149" s="65">
        <v>139</v>
      </c>
      <c r="B149" s="9" t="s">
        <v>364</v>
      </c>
      <c r="C149" s="83">
        <v>62</v>
      </c>
      <c r="D149" s="83" t="s">
        <v>96</v>
      </c>
      <c r="E149" s="81" t="s">
        <v>360</v>
      </c>
      <c r="F149" s="82" t="s">
        <v>361</v>
      </c>
      <c r="G149" s="80">
        <v>0</v>
      </c>
    </row>
    <row r="151" spans="1:7" ht="12.75">
      <c r="A151" s="96" t="s">
        <v>378</v>
      </c>
      <c r="B151" s="96"/>
      <c r="C151" s="96"/>
      <c r="D151" s="96"/>
      <c r="E151" s="96"/>
      <c r="F151" s="96"/>
      <c r="G151" s="96"/>
    </row>
    <row r="152" spans="1:7" ht="12.75">
      <c r="A152" s="64">
        <v>10</v>
      </c>
      <c r="B152" s="11" t="s">
        <v>162</v>
      </c>
      <c r="C152" s="82">
        <v>81</v>
      </c>
      <c r="D152" s="82" t="s">
        <v>104</v>
      </c>
      <c r="E152" s="30" t="s">
        <v>114</v>
      </c>
      <c r="F152" s="82" t="s">
        <v>115</v>
      </c>
      <c r="G152" s="80">
        <v>0</v>
      </c>
    </row>
    <row r="153" spans="1:7" ht="12.75">
      <c r="A153" s="64">
        <v>54</v>
      </c>
      <c r="B153" s="11" t="s">
        <v>231</v>
      </c>
      <c r="C153" s="82">
        <v>78</v>
      </c>
      <c r="D153" s="82" t="s">
        <v>104</v>
      </c>
      <c r="E153" s="30" t="s">
        <v>232</v>
      </c>
      <c r="F153" s="82" t="s">
        <v>115</v>
      </c>
      <c r="G153" s="80">
        <v>0</v>
      </c>
    </row>
    <row r="155" spans="1:7" ht="12.75">
      <c r="A155" s="96" t="s">
        <v>375</v>
      </c>
      <c r="B155" s="96"/>
      <c r="C155" s="96"/>
      <c r="D155" s="96"/>
      <c r="E155" s="96"/>
      <c r="F155" s="96"/>
      <c r="G155" s="96"/>
    </row>
    <row r="156" spans="1:7" ht="12.75">
      <c r="A156" s="64">
        <v>4</v>
      </c>
      <c r="B156" s="11" t="s">
        <v>127</v>
      </c>
      <c r="C156" s="82">
        <v>53</v>
      </c>
      <c r="D156" s="82" t="s">
        <v>98</v>
      </c>
      <c r="E156" s="30" t="s">
        <v>128</v>
      </c>
      <c r="F156" s="82" t="s">
        <v>129</v>
      </c>
      <c r="G156" s="80">
        <v>0</v>
      </c>
    </row>
    <row r="157" spans="1:7" ht="12.75">
      <c r="A157" s="64">
        <v>256</v>
      </c>
      <c r="B157" s="11" t="s">
        <v>118</v>
      </c>
      <c r="C157" s="82">
        <v>49</v>
      </c>
      <c r="D157" s="82" t="s">
        <v>98</v>
      </c>
      <c r="E157" s="30" t="s">
        <v>119</v>
      </c>
      <c r="F157" s="82" t="s">
        <v>111</v>
      </c>
      <c r="G157" s="80" t="s">
        <v>461</v>
      </c>
    </row>
    <row r="158" spans="1:7" ht="12.75">
      <c r="A158" s="64">
        <v>262</v>
      </c>
      <c r="B158" s="11" t="s">
        <v>137</v>
      </c>
      <c r="C158" s="82">
        <v>43</v>
      </c>
      <c r="D158" s="82" t="s">
        <v>98</v>
      </c>
      <c r="E158" s="30" t="s">
        <v>134</v>
      </c>
      <c r="F158" s="82" t="s">
        <v>111</v>
      </c>
      <c r="G158" s="80" t="s">
        <v>135</v>
      </c>
    </row>
    <row r="159" spans="1:7" ht="12.75">
      <c r="A159" s="64">
        <v>263</v>
      </c>
      <c r="B159" s="11" t="s">
        <v>138</v>
      </c>
      <c r="C159" s="82">
        <v>53</v>
      </c>
      <c r="D159" s="82" t="s">
        <v>98</v>
      </c>
      <c r="E159" s="30" t="s">
        <v>110</v>
      </c>
      <c r="F159" s="82" t="s">
        <v>111</v>
      </c>
      <c r="G159" s="80" t="s">
        <v>462</v>
      </c>
    </row>
    <row r="160" spans="1:7" ht="12.75">
      <c r="A160" s="64">
        <v>267</v>
      </c>
      <c r="B160" s="69" t="s">
        <v>473</v>
      </c>
      <c r="C160" s="82">
        <v>54</v>
      </c>
      <c r="D160" s="82" t="s">
        <v>98</v>
      </c>
      <c r="E160" s="30" t="s">
        <v>166</v>
      </c>
      <c r="F160" s="82" t="s">
        <v>115</v>
      </c>
      <c r="G160" s="80">
        <v>0</v>
      </c>
    </row>
    <row r="161" spans="1:7" ht="12.75">
      <c r="A161" s="64">
        <v>268</v>
      </c>
      <c r="B161" s="11" t="s">
        <v>147</v>
      </c>
      <c r="C161" s="82">
        <v>54</v>
      </c>
      <c r="D161" s="82" t="s">
        <v>98</v>
      </c>
      <c r="E161" s="30" t="s">
        <v>148</v>
      </c>
      <c r="F161" s="82" t="s">
        <v>111</v>
      </c>
      <c r="G161" s="80" t="s">
        <v>462</v>
      </c>
    </row>
    <row r="162" spans="1:7" ht="12.75">
      <c r="A162" s="64">
        <v>274</v>
      </c>
      <c r="B162" s="11" t="s">
        <v>182</v>
      </c>
      <c r="C162" s="82">
        <v>50</v>
      </c>
      <c r="D162" s="82" t="s">
        <v>98</v>
      </c>
      <c r="E162" s="30" t="s">
        <v>183</v>
      </c>
      <c r="F162" s="82" t="s">
        <v>111</v>
      </c>
      <c r="G162" s="80" t="s">
        <v>184</v>
      </c>
    </row>
    <row r="163" spans="1:7" ht="12.75">
      <c r="A163" s="64">
        <v>277</v>
      </c>
      <c r="B163" s="11" t="s">
        <v>190</v>
      </c>
      <c r="C163" s="82">
        <v>52</v>
      </c>
      <c r="D163" s="82" t="s">
        <v>98</v>
      </c>
      <c r="E163" s="30" t="s">
        <v>168</v>
      </c>
      <c r="F163" s="82" t="s">
        <v>129</v>
      </c>
      <c r="G163" s="80">
        <v>0</v>
      </c>
    </row>
    <row r="164" spans="1:7" ht="12.75">
      <c r="A164" s="64">
        <v>280</v>
      </c>
      <c r="B164" s="11" t="s">
        <v>214</v>
      </c>
      <c r="C164" s="82">
        <v>51</v>
      </c>
      <c r="D164" s="82" t="s">
        <v>98</v>
      </c>
      <c r="E164" s="30" t="s">
        <v>110</v>
      </c>
      <c r="F164" s="82" t="s">
        <v>111</v>
      </c>
      <c r="G164" s="80" t="s">
        <v>462</v>
      </c>
    </row>
    <row r="165" spans="1:7" ht="12.75">
      <c r="A165" s="64">
        <v>281</v>
      </c>
      <c r="B165" s="11" t="s">
        <v>271</v>
      </c>
      <c r="C165" s="82">
        <v>54</v>
      </c>
      <c r="D165" s="82" t="s">
        <v>98</v>
      </c>
      <c r="E165" s="81" t="s">
        <v>272</v>
      </c>
      <c r="F165" s="82" t="s">
        <v>111</v>
      </c>
      <c r="G165" s="80" t="s">
        <v>151</v>
      </c>
    </row>
    <row r="166" spans="1:7" ht="12.75">
      <c r="A166" s="64">
        <v>282</v>
      </c>
      <c r="B166" s="11" t="s">
        <v>297</v>
      </c>
      <c r="C166" s="82">
        <v>49</v>
      </c>
      <c r="D166" s="82" t="s">
        <v>98</v>
      </c>
      <c r="E166" s="30" t="s">
        <v>298</v>
      </c>
      <c r="F166" s="82" t="s">
        <v>111</v>
      </c>
      <c r="G166" s="80" t="s">
        <v>151</v>
      </c>
    </row>
    <row r="167" spans="1:7" ht="12.75">
      <c r="A167" s="64">
        <v>285</v>
      </c>
      <c r="B167" s="11" t="s">
        <v>306</v>
      </c>
      <c r="C167" s="82">
        <v>53</v>
      </c>
      <c r="D167" s="82" t="s">
        <v>98</v>
      </c>
      <c r="E167" s="30" t="s">
        <v>305</v>
      </c>
      <c r="F167" s="82" t="s">
        <v>115</v>
      </c>
      <c r="G167" s="80">
        <v>0</v>
      </c>
    </row>
    <row r="168" spans="1:7" ht="12.75">
      <c r="A168" s="64">
        <v>287</v>
      </c>
      <c r="B168" s="11" t="s">
        <v>324</v>
      </c>
      <c r="C168" s="82">
        <v>40</v>
      </c>
      <c r="D168" s="82" t="s">
        <v>98</v>
      </c>
      <c r="E168" s="30" t="s">
        <v>325</v>
      </c>
      <c r="F168" s="82" t="s">
        <v>115</v>
      </c>
      <c r="G168" s="80">
        <v>0</v>
      </c>
    </row>
    <row r="170" spans="1:7" ht="12.75">
      <c r="A170" s="96" t="s">
        <v>376</v>
      </c>
      <c r="B170" s="96"/>
      <c r="C170" s="96"/>
      <c r="D170" s="96"/>
      <c r="E170" s="96"/>
      <c r="F170" s="96"/>
      <c r="G170" s="96"/>
    </row>
    <row r="171" spans="1:7" ht="12.75">
      <c r="A171" s="64">
        <v>251</v>
      </c>
      <c r="B171" s="69" t="s">
        <v>474</v>
      </c>
      <c r="C171" s="82">
        <v>92</v>
      </c>
      <c r="D171" s="82" t="s">
        <v>100</v>
      </c>
      <c r="E171" s="30" t="s">
        <v>110</v>
      </c>
      <c r="F171" s="82" t="s">
        <v>111</v>
      </c>
      <c r="G171" s="80" t="s">
        <v>462</v>
      </c>
    </row>
    <row r="172" spans="1:7" ht="12.75">
      <c r="A172" s="64">
        <v>253</v>
      </c>
      <c r="B172" s="11" t="s">
        <v>112</v>
      </c>
      <c r="C172" s="82">
        <v>94</v>
      </c>
      <c r="D172" s="82" t="s">
        <v>100</v>
      </c>
      <c r="E172" s="30" t="s">
        <v>110</v>
      </c>
      <c r="F172" s="82" t="s">
        <v>111</v>
      </c>
      <c r="G172" s="80" t="s">
        <v>462</v>
      </c>
    </row>
    <row r="173" spans="1:7" ht="12.75">
      <c r="A173" s="64">
        <v>254</v>
      </c>
      <c r="B173" s="11" t="s">
        <v>116</v>
      </c>
      <c r="C173" s="82">
        <v>93</v>
      </c>
      <c r="D173" s="82" t="s">
        <v>100</v>
      </c>
      <c r="E173" s="30" t="s">
        <v>110</v>
      </c>
      <c r="F173" s="82" t="s">
        <v>111</v>
      </c>
      <c r="G173" s="80" t="s">
        <v>462</v>
      </c>
    </row>
    <row r="174" spans="1:7" ht="12.75">
      <c r="A174" s="64">
        <v>255</v>
      </c>
      <c r="B174" s="11" t="s">
        <v>117</v>
      </c>
      <c r="C174" s="82">
        <v>96</v>
      </c>
      <c r="D174" s="82" t="s">
        <v>100</v>
      </c>
      <c r="E174" s="30" t="s">
        <v>110</v>
      </c>
      <c r="F174" s="82" t="s">
        <v>111</v>
      </c>
      <c r="G174" s="80" t="s">
        <v>462</v>
      </c>
    </row>
    <row r="175" spans="1:7" ht="12.75">
      <c r="A175" s="64">
        <v>257</v>
      </c>
      <c r="B175" s="11" t="s">
        <v>120</v>
      </c>
      <c r="C175" s="82">
        <v>96</v>
      </c>
      <c r="D175" s="82" t="s">
        <v>100</v>
      </c>
      <c r="E175" s="30" t="s">
        <v>110</v>
      </c>
      <c r="F175" s="82" t="s">
        <v>111</v>
      </c>
      <c r="G175" s="80" t="s">
        <v>462</v>
      </c>
    </row>
    <row r="176" spans="1:7" ht="12.75">
      <c r="A176" s="64">
        <v>259</v>
      </c>
      <c r="B176" s="11" t="s">
        <v>131</v>
      </c>
      <c r="C176" s="82">
        <v>93</v>
      </c>
      <c r="D176" s="82" t="s">
        <v>100</v>
      </c>
      <c r="E176" s="30" t="s">
        <v>132</v>
      </c>
      <c r="F176" s="82" t="s">
        <v>115</v>
      </c>
      <c r="G176" s="80">
        <v>0</v>
      </c>
    </row>
    <row r="177" spans="1:7" ht="12.75">
      <c r="A177" s="64">
        <v>261</v>
      </c>
      <c r="B177" s="11" t="s">
        <v>136</v>
      </c>
      <c r="C177" s="82">
        <v>92</v>
      </c>
      <c r="D177" s="82" t="s">
        <v>100</v>
      </c>
      <c r="E177" s="30" t="s">
        <v>134</v>
      </c>
      <c r="F177" s="82" t="s">
        <v>111</v>
      </c>
      <c r="G177" s="80" t="s">
        <v>135</v>
      </c>
    </row>
    <row r="178" spans="1:7" ht="12.75">
      <c r="A178" s="64">
        <v>264</v>
      </c>
      <c r="B178" s="11" t="s">
        <v>139</v>
      </c>
      <c r="C178" s="82">
        <v>93</v>
      </c>
      <c r="D178" s="82" t="s">
        <v>100</v>
      </c>
      <c r="E178" s="30" t="s">
        <v>110</v>
      </c>
      <c r="F178" s="82" t="s">
        <v>111</v>
      </c>
      <c r="G178" s="80" t="s">
        <v>462</v>
      </c>
    </row>
    <row r="179" spans="1:7" ht="12.75">
      <c r="A179" s="64">
        <v>265</v>
      </c>
      <c r="B179" s="11" t="s">
        <v>140</v>
      </c>
      <c r="C179" s="82">
        <v>96</v>
      </c>
      <c r="D179" s="82" t="s">
        <v>100</v>
      </c>
      <c r="E179" s="30" t="s">
        <v>110</v>
      </c>
      <c r="F179" s="82" t="s">
        <v>111</v>
      </c>
      <c r="G179" s="80" t="s">
        <v>462</v>
      </c>
    </row>
    <row r="180" spans="1:7" ht="12.75">
      <c r="A180" s="64">
        <v>270</v>
      </c>
      <c r="B180" s="11" t="s">
        <v>156</v>
      </c>
      <c r="C180" s="82">
        <v>94</v>
      </c>
      <c r="D180" s="82" t="s">
        <v>100</v>
      </c>
      <c r="E180" s="30" t="s">
        <v>110</v>
      </c>
      <c r="F180" s="82" t="s">
        <v>111</v>
      </c>
      <c r="G180" s="80" t="s">
        <v>462</v>
      </c>
    </row>
    <row r="181" spans="1:7" ht="12.75">
      <c r="A181" s="64">
        <v>272</v>
      </c>
      <c r="B181" s="11" t="s">
        <v>158</v>
      </c>
      <c r="C181" s="82">
        <v>96</v>
      </c>
      <c r="D181" s="82" t="s">
        <v>100</v>
      </c>
      <c r="E181" s="30" t="s">
        <v>159</v>
      </c>
      <c r="F181" s="82" t="s">
        <v>111</v>
      </c>
      <c r="G181" s="80" t="s">
        <v>143</v>
      </c>
    </row>
    <row r="182" spans="1:7" ht="12.75">
      <c r="A182" s="64">
        <v>273</v>
      </c>
      <c r="B182" s="11" t="s">
        <v>160</v>
      </c>
      <c r="C182" s="82">
        <v>94</v>
      </c>
      <c r="D182" s="82" t="s">
        <v>100</v>
      </c>
      <c r="E182" s="30" t="s">
        <v>161</v>
      </c>
      <c r="F182" s="82" t="s">
        <v>111</v>
      </c>
      <c r="G182" s="80" t="s">
        <v>143</v>
      </c>
    </row>
    <row r="183" spans="1:7" ht="12.75">
      <c r="A183" s="64">
        <v>275</v>
      </c>
      <c r="B183" s="11" t="s">
        <v>188</v>
      </c>
      <c r="C183" s="82">
        <v>95</v>
      </c>
      <c r="D183" s="82" t="s">
        <v>100</v>
      </c>
      <c r="E183" s="30" t="s">
        <v>285</v>
      </c>
      <c r="F183" s="82" t="s">
        <v>111</v>
      </c>
      <c r="G183" s="80" t="s">
        <v>175</v>
      </c>
    </row>
    <row r="184" spans="1:7" ht="12.75">
      <c r="A184" s="64">
        <v>276</v>
      </c>
      <c r="B184" s="11" t="s">
        <v>189</v>
      </c>
      <c r="C184" s="82">
        <v>93</v>
      </c>
      <c r="D184" s="82" t="s">
        <v>100</v>
      </c>
      <c r="E184" s="30" t="s">
        <v>152</v>
      </c>
      <c r="F184" s="82" t="s">
        <v>111</v>
      </c>
      <c r="G184" s="80" t="s">
        <v>151</v>
      </c>
    </row>
    <row r="185" spans="1:7" ht="12.75">
      <c r="A185" s="64">
        <v>278</v>
      </c>
      <c r="B185" s="11" t="s">
        <v>192</v>
      </c>
      <c r="C185" s="82">
        <v>93</v>
      </c>
      <c r="D185" s="82" t="s">
        <v>100</v>
      </c>
      <c r="E185" s="30" t="s">
        <v>193</v>
      </c>
      <c r="F185" s="82" t="s">
        <v>115</v>
      </c>
      <c r="G185" s="80">
        <v>0</v>
      </c>
    </row>
    <row r="186" spans="1:7" ht="12.75">
      <c r="A186" s="64">
        <v>286</v>
      </c>
      <c r="B186" s="11" t="s">
        <v>315</v>
      </c>
      <c r="C186" s="82">
        <v>92</v>
      </c>
      <c r="D186" s="82" t="s">
        <v>100</v>
      </c>
      <c r="E186" s="30" t="s">
        <v>314</v>
      </c>
      <c r="F186" s="82" t="s">
        <v>111</v>
      </c>
      <c r="G186" s="80" t="s">
        <v>143</v>
      </c>
    </row>
    <row r="188" spans="1:7" ht="12.75">
      <c r="A188" s="96" t="s">
        <v>377</v>
      </c>
      <c r="B188" s="96"/>
      <c r="C188" s="96"/>
      <c r="D188" s="96"/>
      <c r="E188" s="96"/>
      <c r="F188" s="96"/>
      <c r="G188" s="96"/>
    </row>
    <row r="189" spans="1:7" ht="12.75">
      <c r="A189" s="64">
        <v>258</v>
      </c>
      <c r="B189" s="11" t="s">
        <v>130</v>
      </c>
      <c r="C189" s="82">
        <v>66</v>
      </c>
      <c r="D189" s="82" t="s">
        <v>103</v>
      </c>
      <c r="E189" s="30" t="s">
        <v>119</v>
      </c>
      <c r="F189" s="82" t="s">
        <v>111</v>
      </c>
      <c r="G189" s="80" t="s">
        <v>461</v>
      </c>
    </row>
    <row r="190" spans="1:7" ht="12.75">
      <c r="A190" s="64">
        <v>260</v>
      </c>
      <c r="B190" s="11" t="s">
        <v>133</v>
      </c>
      <c r="C190" s="82">
        <v>58</v>
      </c>
      <c r="D190" s="82" t="s">
        <v>103</v>
      </c>
      <c r="E190" s="30" t="s">
        <v>134</v>
      </c>
      <c r="F190" s="82" t="s">
        <v>111</v>
      </c>
      <c r="G190" s="80" t="s">
        <v>135</v>
      </c>
    </row>
    <row r="191" spans="1:7" ht="12.75">
      <c r="A191" s="64">
        <v>266</v>
      </c>
      <c r="B191" s="11" t="s">
        <v>141</v>
      </c>
      <c r="C191" s="82">
        <v>65</v>
      </c>
      <c r="D191" s="82" t="s">
        <v>103</v>
      </c>
      <c r="E191" s="30" t="s">
        <v>142</v>
      </c>
      <c r="F191" s="82" t="s">
        <v>111</v>
      </c>
      <c r="G191" s="80" t="s">
        <v>143</v>
      </c>
    </row>
    <row r="192" spans="1:7" ht="12.75">
      <c r="A192" s="64">
        <v>269</v>
      </c>
      <c r="B192" s="11" t="s">
        <v>154</v>
      </c>
      <c r="C192" s="82">
        <v>74</v>
      </c>
      <c r="D192" s="82" t="s">
        <v>103</v>
      </c>
      <c r="E192" s="30" t="s">
        <v>119</v>
      </c>
      <c r="F192" s="82" t="s">
        <v>111</v>
      </c>
      <c r="G192" s="80" t="s">
        <v>461</v>
      </c>
    </row>
    <row r="193" spans="1:7" ht="12.75">
      <c r="A193" s="64">
        <v>271</v>
      </c>
      <c r="B193" s="11" t="s">
        <v>157</v>
      </c>
      <c r="C193" s="82">
        <v>96</v>
      </c>
      <c r="D193" s="82" t="s">
        <v>103</v>
      </c>
      <c r="E193" s="30" t="s">
        <v>110</v>
      </c>
      <c r="F193" s="82" t="s">
        <v>111</v>
      </c>
      <c r="G193" s="80" t="s">
        <v>462</v>
      </c>
    </row>
    <row r="194" spans="1:7" ht="12.75">
      <c r="A194" s="64">
        <v>279</v>
      </c>
      <c r="B194" s="11" t="s">
        <v>201</v>
      </c>
      <c r="C194" s="82">
        <v>65</v>
      </c>
      <c r="D194" s="82" t="s">
        <v>103</v>
      </c>
      <c r="E194" s="30" t="s">
        <v>202</v>
      </c>
      <c r="F194" s="82" t="s">
        <v>111</v>
      </c>
      <c r="G194" s="80" t="s">
        <v>203</v>
      </c>
    </row>
    <row r="195" spans="1:7" ht="12.75">
      <c r="A195" s="64">
        <v>283</v>
      </c>
      <c r="B195" s="11" t="s">
        <v>300</v>
      </c>
      <c r="C195" s="82">
        <v>67</v>
      </c>
      <c r="D195" s="82" t="s">
        <v>103</v>
      </c>
      <c r="E195" s="30" t="s">
        <v>463</v>
      </c>
      <c r="F195" s="82" t="s">
        <v>111</v>
      </c>
      <c r="G195" s="80" t="s">
        <v>461</v>
      </c>
    </row>
    <row r="196" spans="1:7" ht="12.75">
      <c r="A196" s="64">
        <v>284</v>
      </c>
      <c r="B196" s="11" t="s">
        <v>304</v>
      </c>
      <c r="C196" s="82">
        <v>84</v>
      </c>
      <c r="D196" s="82" t="s">
        <v>103</v>
      </c>
      <c r="E196" s="30" t="s">
        <v>305</v>
      </c>
      <c r="F196" s="82" t="s">
        <v>115</v>
      </c>
      <c r="G196" s="80">
        <v>0</v>
      </c>
    </row>
    <row r="197" spans="1:7" ht="12.75">
      <c r="A197" s="65">
        <v>288</v>
      </c>
      <c r="B197" s="9" t="s">
        <v>367</v>
      </c>
      <c r="C197" s="83">
        <v>68</v>
      </c>
      <c r="D197" s="83" t="s">
        <v>103</v>
      </c>
      <c r="E197" s="30" t="s">
        <v>277</v>
      </c>
      <c r="F197" s="82" t="s">
        <v>115</v>
      </c>
      <c r="G197" s="80">
        <v>0</v>
      </c>
    </row>
    <row r="198" spans="1:7" ht="12.75">
      <c r="A198" s="65">
        <v>289</v>
      </c>
      <c r="B198" s="9" t="s">
        <v>336</v>
      </c>
      <c r="C198" s="83">
        <v>66</v>
      </c>
      <c r="D198" s="83" t="s">
        <v>103</v>
      </c>
      <c r="E198" s="81" t="s">
        <v>327</v>
      </c>
      <c r="F198" s="82" t="s">
        <v>115</v>
      </c>
      <c r="G198" s="80">
        <v>0</v>
      </c>
    </row>
  </sheetData>
  <sheetProtection/>
  <mergeCells count="9">
    <mergeCell ref="A4:G4"/>
    <mergeCell ref="A170:G170"/>
    <mergeCell ref="A188:G188"/>
    <mergeCell ref="A6:G6"/>
    <mergeCell ref="A41:G41"/>
    <mergeCell ref="A77:G77"/>
    <mergeCell ref="A124:G124"/>
    <mergeCell ref="A151:G151"/>
    <mergeCell ref="A155:G155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zoomScalePageLayoutView="0" workbookViewId="0" topLeftCell="A1">
      <selection activeCell="C14" sqref="C13:C14"/>
    </sheetView>
  </sheetViews>
  <sheetFormatPr defaultColWidth="9.140625" defaultRowHeight="12.75"/>
  <cols>
    <col min="1" max="1" width="31.140625" style="0" bestFit="1" customWidth="1"/>
  </cols>
  <sheetData>
    <row r="1" s="6" customFormat="1" ht="57" customHeight="1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sheetProtection/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2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19" bestFit="1" customWidth="1"/>
  </cols>
  <sheetData>
    <row r="1" spans="1:4" ht="12.75">
      <c r="A1" s="3" t="s">
        <v>12</v>
      </c>
      <c r="B1" s="25" t="s">
        <v>9</v>
      </c>
      <c r="C1" s="5" t="s">
        <v>63</v>
      </c>
      <c r="D1" s="5" t="s">
        <v>64</v>
      </c>
    </row>
    <row r="2" spans="1:4" ht="12.75">
      <c r="A2" s="4">
        <v>56</v>
      </c>
      <c r="B2" s="19" t="s">
        <v>110</v>
      </c>
      <c r="C2">
        <f>COUNTIF(Atleti!E$2:E$9999,A2)</f>
        <v>12</v>
      </c>
      <c r="D2">
        <f>COUNTIF(Arrivi!F$2:F$9962,B2)</f>
        <v>11</v>
      </c>
    </row>
    <row r="3" spans="1:4" ht="12.75">
      <c r="A3" s="4">
        <v>77</v>
      </c>
      <c r="B3" s="19" t="s">
        <v>177</v>
      </c>
      <c r="C3">
        <f>COUNTIF(Atleti!E$2:E$9999,A3)</f>
        <v>10</v>
      </c>
      <c r="D3">
        <f>COUNTIF(Arrivi!F$2:F$9962,B3)</f>
        <v>6</v>
      </c>
    </row>
    <row r="4" spans="1:4" ht="12.75">
      <c r="A4" s="4">
        <v>72</v>
      </c>
      <c r="B4" s="19" t="s">
        <v>166</v>
      </c>
      <c r="C4">
        <f>COUNTIF(Atleti!E$2:E$9999,A4)</f>
        <v>9</v>
      </c>
      <c r="D4">
        <f>COUNTIF(Arrivi!F$2:F$9962,B4)</f>
        <v>8</v>
      </c>
    </row>
    <row r="5" spans="1:4" ht="12.75">
      <c r="A5" s="4">
        <v>101</v>
      </c>
      <c r="B5" s="19" t="s">
        <v>186</v>
      </c>
      <c r="C5">
        <f>COUNTIF(Atleti!E$2:E$9999,A5)</f>
        <v>9</v>
      </c>
      <c r="D5">
        <f>COUNTIF(Arrivi!F$2:F$9962,B5)</f>
        <v>9</v>
      </c>
    </row>
    <row r="6" spans="1:4" ht="12.75">
      <c r="A6" s="4">
        <v>59</v>
      </c>
      <c r="B6" s="19" t="s">
        <v>119</v>
      </c>
      <c r="C6">
        <f>COUNTIF(Atleti!E$2:E$9999,A6)</f>
        <v>8</v>
      </c>
      <c r="D6">
        <f>COUNTIF(Arrivi!F$2:F$9962,B6)</f>
        <v>7</v>
      </c>
    </row>
    <row r="7" spans="1:4" ht="12.75">
      <c r="A7" s="4">
        <v>99</v>
      </c>
      <c r="B7" s="19" t="s">
        <v>254</v>
      </c>
      <c r="C7">
        <f>COUNTIF(Atleti!E$2:E$9999,A7)</f>
        <v>8</v>
      </c>
      <c r="D7">
        <f>COUNTIF(Arrivi!F$2:F$9962,B7)</f>
        <v>6</v>
      </c>
    </row>
    <row r="8" spans="1:4" ht="12.75">
      <c r="A8" s="4">
        <v>87</v>
      </c>
      <c r="B8" s="19" t="s">
        <v>208</v>
      </c>
      <c r="C8">
        <f>COUNTIF(Atleti!E$2:E$9999,A8)</f>
        <v>7</v>
      </c>
      <c r="D8">
        <f>COUNTIF(Arrivi!F$2:F$9962,B8)</f>
        <v>7</v>
      </c>
    </row>
    <row r="9" spans="1:4" ht="12.75">
      <c r="A9" s="4">
        <v>73</v>
      </c>
      <c r="B9" s="19" t="s">
        <v>168</v>
      </c>
      <c r="C9">
        <f>COUNTIF(Atleti!E$2:E$9999,A9)</f>
        <v>6</v>
      </c>
      <c r="D9">
        <f>COUNTIF(Arrivi!F$2:F$9962,B9)</f>
        <v>4</v>
      </c>
    </row>
    <row r="10" spans="1:4" ht="12.75">
      <c r="A10" s="4">
        <v>109</v>
      </c>
      <c r="B10" s="19" t="s">
        <v>285</v>
      </c>
      <c r="C10">
        <f>COUNTIF(Atleti!E$2:E$9999,A10)</f>
        <v>5</v>
      </c>
      <c r="D10">
        <f>COUNTIF(Arrivi!F$2:F$9962,B10)</f>
        <v>4</v>
      </c>
    </row>
    <row r="11" spans="1:4" ht="12.75">
      <c r="A11" s="4">
        <v>113</v>
      </c>
      <c r="B11" s="19" t="s">
        <v>295</v>
      </c>
      <c r="C11">
        <f>COUNTIF(Atleti!E$2:E$9999,A11)</f>
        <v>5</v>
      </c>
      <c r="D11">
        <f>COUNTIF(Arrivi!F$2:F$9962,B11)</f>
        <v>4</v>
      </c>
    </row>
    <row r="12" spans="1:4" ht="12.75">
      <c r="A12" s="4">
        <v>98</v>
      </c>
      <c r="B12" s="19" t="s">
        <v>250</v>
      </c>
      <c r="C12">
        <f>COUNTIF(Atleti!E$2:E$9999,A12)</f>
        <v>4</v>
      </c>
      <c r="D12">
        <f>COUNTIF(Arrivi!F$2:F$9962,B12)</f>
        <v>4</v>
      </c>
    </row>
    <row r="13" spans="1:4" ht="12.75">
      <c r="A13" s="4">
        <v>57</v>
      </c>
      <c r="B13" s="19" t="s">
        <v>114</v>
      </c>
      <c r="C13">
        <f>COUNTIF(Atleti!E$2:E$9999,A13)</f>
        <v>4</v>
      </c>
      <c r="D13">
        <f>COUNTIF(Arrivi!F$2:F$9962,B13)</f>
        <v>3</v>
      </c>
    </row>
    <row r="14" spans="1:4" ht="12.75">
      <c r="A14" s="4">
        <v>103</v>
      </c>
      <c r="B14" s="19" t="s">
        <v>269</v>
      </c>
      <c r="C14">
        <f>COUNTIF(Atleti!E$2:E$9999,A14)</f>
        <v>4</v>
      </c>
      <c r="D14">
        <f>COUNTIF(Arrivi!F$2:F$9962,B14)</f>
        <v>4</v>
      </c>
    </row>
    <row r="15" spans="1:4" ht="12.75">
      <c r="A15" s="4">
        <v>68</v>
      </c>
      <c r="B15" s="19" t="s">
        <v>152</v>
      </c>
      <c r="C15">
        <f>COUNTIF(Atleti!E$2:E$9999,A15)</f>
        <v>4</v>
      </c>
      <c r="D15">
        <f>COUNTIF(Arrivi!F$2:F$9962,B15)</f>
        <v>4</v>
      </c>
    </row>
    <row r="16" spans="1:4" ht="12.75">
      <c r="A16" s="4">
        <v>78</v>
      </c>
      <c r="B16" s="19" t="s">
        <v>179</v>
      </c>
      <c r="C16">
        <f>COUNTIF(Atleti!E$2:E$9999,A16)</f>
        <v>4</v>
      </c>
      <c r="D16">
        <f>COUNTIF(Arrivi!F$2:F$9962,B16)</f>
        <v>3</v>
      </c>
    </row>
    <row r="17" spans="1:4" ht="12.75">
      <c r="A17" s="4">
        <v>95</v>
      </c>
      <c r="B17" s="19" t="s">
        <v>464</v>
      </c>
      <c r="C17">
        <f>COUNTIF(Atleti!E$2:E$9999,A17)</f>
        <v>4</v>
      </c>
      <c r="D17">
        <f>COUNTIF(Arrivi!F$2:F$9962,B17)</f>
        <v>4</v>
      </c>
    </row>
    <row r="18" spans="1:4" ht="12.75">
      <c r="A18" s="4">
        <v>118</v>
      </c>
      <c r="B18" s="19" t="s">
        <v>314</v>
      </c>
      <c r="C18">
        <f>COUNTIF(Atleti!E$2:E$9999,A18)</f>
        <v>3</v>
      </c>
      <c r="D18">
        <f>COUNTIF(Arrivi!F$2:F$9962,B18)</f>
        <v>3</v>
      </c>
    </row>
    <row r="19" spans="1:4" ht="12.75">
      <c r="A19" s="4">
        <v>82</v>
      </c>
      <c r="B19" s="19" t="s">
        <v>193</v>
      </c>
      <c r="C19">
        <f>COUNTIF(Atleti!E$2:E$9999,A19)</f>
        <v>3</v>
      </c>
      <c r="D19">
        <f>COUNTIF(Arrivi!F$2:F$9962,B19)</f>
        <v>3</v>
      </c>
    </row>
    <row r="20" spans="1:4" ht="12.75">
      <c r="A20" s="4">
        <v>64</v>
      </c>
      <c r="B20" s="19" t="s">
        <v>134</v>
      </c>
      <c r="C20">
        <f>COUNTIF(Atleti!E$2:E$9999,A20)</f>
        <v>3</v>
      </c>
      <c r="D20">
        <f>COUNTIF(Arrivi!F$2:F$9962,B20)</f>
        <v>3</v>
      </c>
    </row>
    <row r="21" spans="1:4" ht="12.75">
      <c r="A21" s="4">
        <v>108</v>
      </c>
      <c r="B21" s="19" t="s">
        <v>281</v>
      </c>
      <c r="C21">
        <f>COUNTIF(Atleti!E$2:E$9999,A21)</f>
        <v>3</v>
      </c>
      <c r="D21">
        <f>COUNTIF(Arrivi!F$2:F$9962,B21)</f>
        <v>1</v>
      </c>
    </row>
    <row r="22" spans="1:4" ht="12.75">
      <c r="A22" s="4">
        <v>88</v>
      </c>
      <c r="B22" s="19" t="s">
        <v>216</v>
      </c>
      <c r="C22">
        <f>COUNTIF(Atleti!E$2:E$9999,A22)</f>
        <v>2</v>
      </c>
      <c r="D22">
        <f>COUNTIF(Arrivi!F$2:F$9962,B22)</f>
        <v>2</v>
      </c>
    </row>
    <row r="23" spans="1:4" ht="12.75">
      <c r="A23" s="4">
        <v>85</v>
      </c>
      <c r="B23" s="19" t="s">
        <v>202</v>
      </c>
      <c r="C23">
        <f>COUNTIF(Atleti!E$2:E$9999,A23)</f>
        <v>2</v>
      </c>
      <c r="D23">
        <f>COUNTIF(Arrivi!F$2:F$9962,B23)</f>
        <v>2</v>
      </c>
    </row>
    <row r="24" spans="1:4" ht="12.75">
      <c r="A24" s="4">
        <v>122</v>
      </c>
      <c r="B24" s="19" t="s">
        <v>470</v>
      </c>
      <c r="C24">
        <f>COUNTIF(Atleti!E$2:E$9999,A24)</f>
        <v>2</v>
      </c>
      <c r="D24">
        <f>COUNTIF(Arrivi!F$2:F$9962,B24)</f>
        <v>2</v>
      </c>
    </row>
    <row r="25" spans="1:4" ht="12.75">
      <c r="A25" s="4">
        <v>116</v>
      </c>
      <c r="B25" s="19" t="s">
        <v>305</v>
      </c>
      <c r="C25">
        <f>COUNTIF(Atleti!E$2:E$9999,A25)</f>
        <v>2</v>
      </c>
      <c r="D25">
        <f>COUNTIF(Arrivi!F$2:F$9962,B25)</f>
        <v>2</v>
      </c>
    </row>
    <row r="26" spans="1:4" ht="12.75">
      <c r="A26" s="4">
        <v>112</v>
      </c>
      <c r="B26" s="19" t="s">
        <v>292</v>
      </c>
      <c r="C26">
        <f>COUNTIF(Atleti!E$2:E$9999,A26)</f>
        <v>2</v>
      </c>
      <c r="D26">
        <f>COUNTIF(Arrivi!F$2:F$9962,B26)</f>
        <v>2</v>
      </c>
    </row>
    <row r="27" spans="1:4" ht="12.75">
      <c r="A27" s="4">
        <v>115</v>
      </c>
      <c r="B27" s="19" t="s">
        <v>303</v>
      </c>
      <c r="C27">
        <f>COUNTIF(Atleti!E$2:E$9999,A27)</f>
        <v>2</v>
      </c>
      <c r="D27">
        <f>COUNTIF(Arrivi!F$2:F$9962,B27)</f>
        <v>0</v>
      </c>
    </row>
    <row r="28" spans="1:4" ht="12.75">
      <c r="A28" s="4">
        <v>75</v>
      </c>
      <c r="B28" s="19" t="s">
        <v>173</v>
      </c>
      <c r="C28">
        <f>COUNTIF(Atleti!E$2:E$9999,A28)</f>
        <v>2</v>
      </c>
      <c r="D28">
        <f>COUNTIF(Arrivi!F$2:F$9962,B28)</f>
        <v>2</v>
      </c>
    </row>
    <row r="29" spans="1:4" ht="12.75">
      <c r="A29" s="4">
        <v>89</v>
      </c>
      <c r="B29" s="19" t="s">
        <v>219</v>
      </c>
      <c r="C29">
        <f>COUNTIF(Atleti!E$2:E$9999,A29)</f>
        <v>2</v>
      </c>
      <c r="D29">
        <f>COUNTIF(Arrivi!F$2:F$9962,B29)</f>
        <v>2</v>
      </c>
    </row>
    <row r="30" spans="1:4" ht="12.75">
      <c r="A30" s="4">
        <v>94</v>
      </c>
      <c r="B30" s="19" t="s">
        <v>463</v>
      </c>
      <c r="C30">
        <f>COUNTIF(Atleti!E$2:E$9999,A30)</f>
        <v>2</v>
      </c>
      <c r="D30">
        <f>COUNTIF(Arrivi!F$2:F$9962,B30)</f>
        <v>2</v>
      </c>
    </row>
    <row r="31" spans="1:4" ht="12.75">
      <c r="A31" s="4">
        <v>119</v>
      </c>
      <c r="B31" s="19" t="s">
        <v>317</v>
      </c>
      <c r="C31">
        <f>COUNTIF(Atleti!E$2:E$9999,A31)</f>
        <v>2</v>
      </c>
      <c r="D31">
        <f>COUNTIF(Arrivi!F$2:F$9962,B31)</f>
        <v>2</v>
      </c>
    </row>
    <row r="32" spans="1:4" ht="12.75">
      <c r="A32" s="4">
        <v>97</v>
      </c>
      <c r="B32" s="19" t="s">
        <v>246</v>
      </c>
      <c r="C32">
        <f>COUNTIF(Atleti!E$2:E$9999,A32)</f>
        <v>2</v>
      </c>
      <c r="D32">
        <f>COUNTIF(Arrivi!F$2:F$9962,B32)</f>
        <v>1</v>
      </c>
    </row>
    <row r="33" spans="1:4" ht="12.75">
      <c r="A33" s="4">
        <v>106</v>
      </c>
      <c r="B33" s="19" t="s">
        <v>277</v>
      </c>
      <c r="C33">
        <f>COUNTIF(Atleti!E$2:E$9999,A33)</f>
        <v>2</v>
      </c>
      <c r="D33">
        <f>COUNTIF(Arrivi!F$2:F$9962,B33)</f>
        <v>2</v>
      </c>
    </row>
    <row r="34" spans="1:4" ht="12.75">
      <c r="A34" s="4">
        <v>74</v>
      </c>
      <c r="B34" s="19" t="s">
        <v>171</v>
      </c>
      <c r="C34">
        <f>COUNTIF(Atleti!E$2:E$9999,A34)</f>
        <v>2</v>
      </c>
      <c r="D34">
        <f>COUNTIF(Arrivi!F$2:F$9962,B34)</f>
        <v>1</v>
      </c>
    </row>
    <row r="35" spans="1:4" ht="12.75">
      <c r="A35" s="4">
        <v>131</v>
      </c>
      <c r="B35" s="19" t="s">
        <v>360</v>
      </c>
      <c r="C35">
        <f>COUNTIF(Atleti!E$2:E$9999,A35)</f>
        <v>2</v>
      </c>
      <c r="D35">
        <f>COUNTIF(Arrivi!F$2:F$9962,B35)</f>
        <v>2</v>
      </c>
    </row>
    <row r="36" spans="1:4" ht="12.75">
      <c r="A36" s="4">
        <v>111</v>
      </c>
      <c r="B36" s="19" t="s">
        <v>290</v>
      </c>
      <c r="C36">
        <f>COUNTIF(Atleti!E$2:E$9999,A36)</f>
        <v>2</v>
      </c>
      <c r="D36">
        <f>COUNTIF(Arrivi!F$2:F$9962,B36)</f>
        <v>2</v>
      </c>
    </row>
    <row r="37" spans="1:4" ht="12.75">
      <c r="A37" s="4">
        <v>67</v>
      </c>
      <c r="B37" s="19" t="s">
        <v>148</v>
      </c>
      <c r="C37">
        <f>COUNTIF(Atleti!E$2:E$9999,A37)</f>
        <v>2</v>
      </c>
      <c r="D37">
        <f>COUNTIF(Arrivi!F$2:F$9962,B37)</f>
        <v>1</v>
      </c>
    </row>
    <row r="38" spans="1:4" ht="12.75">
      <c r="A38" s="4">
        <v>62</v>
      </c>
      <c r="B38" s="19" t="s">
        <v>128</v>
      </c>
      <c r="C38">
        <f>COUNTIF(Atleti!E$2:E$9999,A38)</f>
        <v>1</v>
      </c>
      <c r="D38">
        <f>COUNTIF(Arrivi!F$2:F$9962,B38)</f>
        <v>1</v>
      </c>
    </row>
    <row r="39" spans="1:4" ht="12.75">
      <c r="A39" s="4">
        <v>83</v>
      </c>
      <c r="B39" s="19" t="s">
        <v>197</v>
      </c>
      <c r="C39">
        <f>COUNTIF(Atleti!E$2:E$9999,A39)</f>
        <v>1</v>
      </c>
      <c r="D39">
        <f>COUNTIF(Arrivi!F$2:F$9962,B39)</f>
        <v>0</v>
      </c>
    </row>
    <row r="40" spans="1:4" ht="12.75">
      <c r="A40" s="4">
        <v>128</v>
      </c>
      <c r="B40" s="19" t="s">
        <v>469</v>
      </c>
      <c r="C40">
        <f>COUNTIF(Atleti!E$2:E$9999,A40)</f>
        <v>1</v>
      </c>
      <c r="D40">
        <f>COUNTIF(Arrivi!F$2:F$9962,B40)</f>
        <v>1</v>
      </c>
    </row>
    <row r="41" spans="1:4" ht="12.75">
      <c r="A41" s="4">
        <v>65</v>
      </c>
      <c r="B41" s="19" t="s">
        <v>142</v>
      </c>
      <c r="C41">
        <f>COUNTIF(Atleti!E$2:E$9999,A41)</f>
        <v>1</v>
      </c>
      <c r="D41">
        <f>COUNTIF(Arrivi!F$2:F$9962,B41)</f>
        <v>1</v>
      </c>
    </row>
    <row r="42" spans="1:4" ht="12.75">
      <c r="A42" s="4">
        <v>120</v>
      </c>
      <c r="B42" s="19" t="s">
        <v>321</v>
      </c>
      <c r="C42">
        <f>COUNTIF(Atleti!E$2:E$9999,A42)</f>
        <v>1</v>
      </c>
      <c r="D42">
        <f>COUNTIF(Arrivi!F$2:F$9962,B42)</f>
        <v>1</v>
      </c>
    </row>
    <row r="43" spans="1:4" ht="12.75">
      <c r="A43" s="4">
        <v>124</v>
      </c>
      <c r="B43" s="19" t="s">
        <v>327</v>
      </c>
      <c r="C43">
        <f>COUNTIF(Atleti!E$2:E$9999,A43)</f>
        <v>1</v>
      </c>
      <c r="D43">
        <f>COUNTIF(Arrivi!F$2:F$9962,B43)</f>
        <v>1</v>
      </c>
    </row>
    <row r="44" spans="1:4" ht="12.75">
      <c r="A44" s="4">
        <v>132</v>
      </c>
      <c r="B44" s="19" t="s">
        <v>363</v>
      </c>
      <c r="C44">
        <f>COUNTIF(Atleti!E$2:E$9999,A44)</f>
        <v>1</v>
      </c>
      <c r="D44">
        <f>COUNTIF(Arrivi!F$2:F$9962,B44)</f>
        <v>1</v>
      </c>
    </row>
    <row r="45" spans="1:4" ht="12.75">
      <c r="A45" s="4">
        <v>110</v>
      </c>
      <c r="B45" s="19" t="s">
        <v>288</v>
      </c>
      <c r="C45">
        <f>COUNTIF(Atleti!E$2:E$9999,A45)</f>
        <v>1</v>
      </c>
      <c r="D45">
        <f>COUNTIF(Arrivi!F$2:F$9962,B45)</f>
        <v>0</v>
      </c>
    </row>
    <row r="46" spans="1:4" ht="12.75">
      <c r="A46" s="4">
        <v>79</v>
      </c>
      <c r="B46" s="19" t="s">
        <v>183</v>
      </c>
      <c r="C46">
        <f>COUNTIF(Atleti!E$2:E$9999,A46)</f>
        <v>1</v>
      </c>
      <c r="D46">
        <f>COUNTIF(Arrivi!F$2:F$9962,B46)</f>
        <v>1</v>
      </c>
    </row>
    <row r="47" spans="1:4" ht="12.75">
      <c r="A47" s="4">
        <v>133</v>
      </c>
      <c r="B47" s="19" t="s">
        <v>366</v>
      </c>
      <c r="C47">
        <f>COUNTIF(Atleti!E$2:E$9999,A47)</f>
        <v>1</v>
      </c>
      <c r="D47">
        <f>COUNTIF(Arrivi!F$2:F$9962,B47)</f>
        <v>1</v>
      </c>
    </row>
    <row r="48" spans="1:4" ht="12.75">
      <c r="A48" s="4">
        <v>129</v>
      </c>
      <c r="B48" s="19" t="s">
        <v>471</v>
      </c>
      <c r="C48">
        <f>COUNTIF(Atleti!E$2:E$9999,A48)</f>
        <v>1</v>
      </c>
      <c r="D48">
        <f>COUNTIF(Arrivi!F$2:F$9962,B48)</f>
        <v>0</v>
      </c>
    </row>
    <row r="49" spans="1:4" ht="12.75">
      <c r="A49" s="4">
        <v>125</v>
      </c>
      <c r="B49" s="19" t="s">
        <v>343</v>
      </c>
      <c r="C49">
        <f>COUNTIF(Atleti!E$2:E$9999,A49)</f>
        <v>1</v>
      </c>
      <c r="D49">
        <f>COUNTIF(Arrivi!F$2:F$9962,B49)</f>
        <v>1</v>
      </c>
    </row>
    <row r="50" spans="1:4" ht="12.75">
      <c r="A50" s="4">
        <v>63</v>
      </c>
      <c r="B50" s="19" t="s">
        <v>132</v>
      </c>
      <c r="C50">
        <f>COUNTIF(Atleti!E$2:E$9999,A50)</f>
        <v>1</v>
      </c>
      <c r="D50">
        <f>COUNTIF(Arrivi!F$2:F$9962,B50)</f>
        <v>1</v>
      </c>
    </row>
    <row r="51" spans="1:4" ht="12.75">
      <c r="A51" s="4">
        <v>96</v>
      </c>
      <c r="B51" s="19" t="s">
        <v>244</v>
      </c>
      <c r="C51">
        <f>COUNTIF(Atleti!E$2:E$9999,A51)</f>
        <v>1</v>
      </c>
      <c r="D51">
        <f>COUNTIF(Arrivi!F$2:F$9962,B51)</f>
        <v>1</v>
      </c>
    </row>
    <row r="52" spans="1:4" ht="12.75">
      <c r="A52" s="4">
        <v>93</v>
      </c>
      <c r="B52" s="19" t="s">
        <v>234</v>
      </c>
      <c r="C52">
        <f>COUNTIF(Atleti!E$2:E$9999,A52)</f>
        <v>1</v>
      </c>
      <c r="D52">
        <f>COUNTIF(Arrivi!F$2:F$9962,B52)</f>
        <v>1</v>
      </c>
    </row>
    <row r="53" spans="1:4" ht="12.75">
      <c r="A53" s="4">
        <v>61</v>
      </c>
      <c r="B53" s="19" t="s">
        <v>472</v>
      </c>
      <c r="C53">
        <f>COUNTIF(Atleti!E$2:E$9999,A53)</f>
        <v>1</v>
      </c>
      <c r="D53">
        <f>COUNTIF(Arrivi!F$2:F$9962,B53)</f>
        <v>1</v>
      </c>
    </row>
    <row r="54" spans="1:4" ht="12.75">
      <c r="A54" s="4">
        <v>126</v>
      </c>
      <c r="B54" s="19" t="s">
        <v>347</v>
      </c>
      <c r="C54">
        <f>COUNTIF(Atleti!E$2:E$9999,A54)</f>
        <v>1</v>
      </c>
      <c r="D54">
        <f>COUNTIF(Arrivi!F$2:F$9962,B54)</f>
        <v>1</v>
      </c>
    </row>
    <row r="55" spans="1:4" ht="12.75">
      <c r="A55" s="4">
        <v>91</v>
      </c>
      <c r="B55" s="19" t="s">
        <v>232</v>
      </c>
      <c r="C55">
        <f>COUNTIF(Atleti!E$2:E$9999,A55)</f>
        <v>1</v>
      </c>
      <c r="D55">
        <f>COUNTIF(Arrivi!F$2:F$9962,B55)</f>
        <v>1</v>
      </c>
    </row>
    <row r="56" spans="1:4" ht="12.75">
      <c r="A56" s="4">
        <v>104</v>
      </c>
      <c r="B56" s="19" t="s">
        <v>272</v>
      </c>
      <c r="C56">
        <f>COUNTIF(Atleti!E$2:E$9999,A56)</f>
        <v>1</v>
      </c>
      <c r="D56">
        <f>COUNTIF(Arrivi!F$2:F$9962,B56)</f>
        <v>0</v>
      </c>
    </row>
    <row r="57" spans="1:4" ht="12.75">
      <c r="A57" s="4">
        <v>69</v>
      </c>
      <c r="B57" s="19" t="s">
        <v>159</v>
      </c>
      <c r="C57">
        <f>COUNTIF(Atleti!E$2:E$9999,A57)</f>
        <v>1</v>
      </c>
      <c r="D57">
        <f>COUNTIF(Arrivi!F$2:F$9962,B57)</f>
        <v>1</v>
      </c>
    </row>
    <row r="58" spans="1:4" ht="12.75">
      <c r="A58" s="4">
        <v>107</v>
      </c>
      <c r="B58" s="19" t="s">
        <v>279</v>
      </c>
      <c r="C58">
        <f>COUNTIF(Atleti!E$2:E$9999,A58)</f>
        <v>1</v>
      </c>
      <c r="D58">
        <f>COUNTIF(Arrivi!F$2:F$9962,B58)</f>
        <v>1</v>
      </c>
    </row>
    <row r="59" spans="1:4" ht="12.75">
      <c r="A59" s="4">
        <v>105</v>
      </c>
      <c r="B59" s="19" t="s">
        <v>275</v>
      </c>
      <c r="C59">
        <f>COUNTIF(Atleti!E$2:E$9999,A59)</f>
        <v>1</v>
      </c>
      <c r="D59">
        <f>COUNTIF(Arrivi!F$2:F$9962,B59)</f>
        <v>1</v>
      </c>
    </row>
    <row r="60" spans="1:4" ht="12.75">
      <c r="A60" s="4">
        <v>86</v>
      </c>
      <c r="B60" s="19" t="s">
        <v>206</v>
      </c>
      <c r="C60">
        <f>COUNTIF(Atleti!E$2:E$9999,A60)</f>
        <v>1</v>
      </c>
      <c r="D60">
        <f>COUNTIF(Arrivi!F$2:F$9962,B60)</f>
        <v>1</v>
      </c>
    </row>
    <row r="61" spans="1:4" ht="12.75">
      <c r="A61" s="4">
        <v>90</v>
      </c>
      <c r="B61" s="19" t="s">
        <v>224</v>
      </c>
      <c r="C61">
        <f>COUNTIF(Atleti!E$2:E$9999,A61)</f>
        <v>1</v>
      </c>
      <c r="D61">
        <f>COUNTIF(Arrivi!F$2:F$9962,B61)</f>
        <v>1</v>
      </c>
    </row>
    <row r="62" spans="1:4" ht="12.75">
      <c r="A62" s="4">
        <v>121</v>
      </c>
      <c r="B62" s="19" t="s">
        <v>325</v>
      </c>
      <c r="C62">
        <f>COUNTIF(Atleti!E$2:E$9999,A62)</f>
        <v>1</v>
      </c>
      <c r="D62">
        <f>COUNTIF(Arrivi!F$2:F$9962,B62)</f>
        <v>0</v>
      </c>
    </row>
    <row r="63" spans="1:4" ht="12.75">
      <c r="A63" s="4">
        <v>102</v>
      </c>
      <c r="B63" s="19" t="s">
        <v>264</v>
      </c>
      <c r="C63">
        <f>COUNTIF(Atleti!E$2:E$9999,A63)</f>
        <v>1</v>
      </c>
      <c r="D63">
        <f>COUNTIF(Arrivi!F$2:F$9962,B63)</f>
        <v>1</v>
      </c>
    </row>
    <row r="64" spans="1:4" ht="12.75">
      <c r="A64" s="4">
        <v>100</v>
      </c>
      <c r="B64" s="19" t="s">
        <v>259</v>
      </c>
      <c r="C64">
        <f>COUNTIF(Atleti!E$2:E$9999,A64)</f>
        <v>1</v>
      </c>
      <c r="D64">
        <f>COUNTIF(Arrivi!F$2:F$9962,B64)</f>
        <v>1</v>
      </c>
    </row>
    <row r="65" spans="1:4" ht="12.75">
      <c r="A65" s="4">
        <v>130</v>
      </c>
      <c r="B65" s="19" t="s">
        <v>358</v>
      </c>
      <c r="C65">
        <f>COUNTIF(Atleti!E$2:E$9999,A65)</f>
        <v>1</v>
      </c>
      <c r="D65">
        <f>COUNTIF(Arrivi!F$2:F$9962,B65)</f>
        <v>1</v>
      </c>
    </row>
    <row r="66" spans="1:4" ht="12.75">
      <c r="A66" s="4">
        <v>114</v>
      </c>
      <c r="B66" s="19" t="s">
        <v>298</v>
      </c>
      <c r="C66">
        <f>COUNTIF(Atleti!E$2:E$9999,A66)</f>
        <v>1</v>
      </c>
      <c r="D66">
        <f>COUNTIF(Arrivi!F$2:F$9962,B66)</f>
        <v>1</v>
      </c>
    </row>
    <row r="67" spans="1:4" ht="12.75">
      <c r="A67" s="4">
        <v>70</v>
      </c>
      <c r="B67" s="19" t="s">
        <v>161</v>
      </c>
      <c r="C67">
        <f>COUNTIF(Atleti!E$2:E$9999,A67)</f>
        <v>1</v>
      </c>
      <c r="D67">
        <f>COUNTIF(Arrivi!F$2:F$9962,B67)</f>
        <v>1</v>
      </c>
    </row>
    <row r="68" spans="1:4" ht="12.75">
      <c r="A68" s="4">
        <v>84</v>
      </c>
      <c r="B68" s="19" t="s">
        <v>200</v>
      </c>
      <c r="C68">
        <f>COUNTIF(Atleti!E$2:E$9999,A68)</f>
        <v>1</v>
      </c>
      <c r="D68">
        <f>COUNTIF(Arrivi!F$2:F$9962,B68)</f>
        <v>1</v>
      </c>
    </row>
    <row r="69" spans="1:4" ht="12.75">
      <c r="A69" s="4">
        <v>134</v>
      </c>
      <c r="B69" s="19" t="s">
        <v>368</v>
      </c>
      <c r="C69">
        <f>COUNTIF(Atleti!E$2:E$9999,A69)</f>
        <v>0</v>
      </c>
      <c r="D69">
        <f>COUNTIF(Arrivi!F$2:F$9962,B69)</f>
        <v>0</v>
      </c>
    </row>
    <row r="70" spans="1:4" ht="12.75">
      <c r="A70" s="4">
        <v>60</v>
      </c>
      <c r="B70" s="19" t="s">
        <v>124</v>
      </c>
      <c r="C70">
        <f>COUNTIF(Atleti!E$2:E$9999,A70)</f>
        <v>0</v>
      </c>
      <c r="D70">
        <f>COUNTIF(Arrivi!F$2:F$9962,B70)</f>
        <v>0</v>
      </c>
    </row>
    <row r="71" spans="1:4" ht="12.75">
      <c r="A71" s="4">
        <v>66</v>
      </c>
      <c r="B71" s="19" t="s">
        <v>468</v>
      </c>
      <c r="C71">
        <f>COUNTIF(Atleti!E$2:E$9999,A71)</f>
        <v>0</v>
      </c>
      <c r="D71">
        <f>COUNTIF(Arrivi!F$2:F$9962,B71)</f>
        <v>0</v>
      </c>
    </row>
    <row r="72" spans="1:4" ht="12.75">
      <c r="A72" s="4">
        <v>81</v>
      </c>
      <c r="B72" s="19" t="s">
        <v>466</v>
      </c>
      <c r="C72">
        <f>COUNTIF(Atleti!E$2:E$9999,A72)</f>
        <v>0</v>
      </c>
      <c r="D72">
        <f>COUNTIF(Arrivi!F$2:F$9962,B72)</f>
        <v>0</v>
      </c>
    </row>
    <row r="73" spans="1:4" ht="12.75">
      <c r="A73" s="4">
        <v>127</v>
      </c>
      <c r="B73" s="19" t="s">
        <v>467</v>
      </c>
      <c r="C73">
        <f>COUNTIF(Atleti!E$2:E$9999,A73)</f>
        <v>0</v>
      </c>
      <c r="D73">
        <f>COUNTIF(Arrivi!F$2:F$9962,B73)</f>
        <v>0</v>
      </c>
    </row>
    <row r="74" spans="1:4" ht="12.75">
      <c r="A74" s="4">
        <v>80</v>
      </c>
      <c r="B74" s="19" t="s">
        <v>465</v>
      </c>
      <c r="C74">
        <f>COUNTIF(Atleti!E$2:E$9999,A74)</f>
        <v>0</v>
      </c>
      <c r="D74">
        <f>COUNTIF(Arrivi!F$2:F$9962,B74)</f>
        <v>0</v>
      </c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</sheetData>
  <sheetProtection/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6.8515625" style="4" customWidth="1"/>
    <col min="2" max="3" width="3.7109375" style="50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ht="12.75">
      <c r="A1" s="3" t="s">
        <v>4</v>
      </c>
      <c r="B1" s="49" t="s">
        <v>20</v>
      </c>
      <c r="C1" s="49" t="s">
        <v>21</v>
      </c>
      <c r="D1" s="16" t="s">
        <v>13</v>
      </c>
      <c r="E1" s="18" t="s">
        <v>7</v>
      </c>
      <c r="F1" s="2" t="s">
        <v>8</v>
      </c>
    </row>
    <row r="2" spans="1:6" ht="12.75">
      <c r="A2" s="4" t="s">
        <v>90</v>
      </c>
      <c r="B2" s="50">
        <v>78</v>
      </c>
      <c r="C2" s="50">
        <v>91</v>
      </c>
      <c r="D2" s="37">
        <v>0.6458333333333334</v>
      </c>
      <c r="E2" s="38">
        <v>28</v>
      </c>
      <c r="F2" s="1" t="s">
        <v>91</v>
      </c>
    </row>
    <row r="3" spans="1:6" ht="12.75">
      <c r="A3" s="4" t="s">
        <v>92</v>
      </c>
      <c r="B3" s="50">
        <v>71</v>
      </c>
      <c r="C3" s="50">
        <v>77</v>
      </c>
      <c r="D3" s="37">
        <v>0.6458333333333334</v>
      </c>
      <c r="E3" s="38">
        <v>28</v>
      </c>
      <c r="F3" s="1" t="s">
        <v>93</v>
      </c>
    </row>
    <row r="4" spans="1:6" ht="12.75">
      <c r="A4" s="4" t="s">
        <v>94</v>
      </c>
      <c r="B4" s="50">
        <v>63</v>
      </c>
      <c r="C4" s="50">
        <v>70</v>
      </c>
      <c r="D4" s="37">
        <v>0.6458333333333334</v>
      </c>
      <c r="E4" s="38">
        <v>28</v>
      </c>
      <c r="F4" s="1" t="s">
        <v>95</v>
      </c>
    </row>
    <row r="5" spans="1:6" ht="12.75">
      <c r="A5" s="4" t="s">
        <v>96</v>
      </c>
      <c r="B5" s="50">
        <v>55</v>
      </c>
      <c r="C5" s="50">
        <v>62</v>
      </c>
      <c r="D5" s="37">
        <v>0.6458333333333334</v>
      </c>
      <c r="E5" s="38">
        <v>28</v>
      </c>
      <c r="F5" s="1" t="s">
        <v>97</v>
      </c>
    </row>
    <row r="6" spans="1:6" ht="12.75">
      <c r="A6" s="36" t="s">
        <v>104</v>
      </c>
      <c r="B6" s="50">
        <v>55</v>
      </c>
      <c r="C6" s="50">
        <v>95</v>
      </c>
      <c r="D6" s="37">
        <v>0.6458333333333334</v>
      </c>
      <c r="E6" s="38">
        <v>28</v>
      </c>
      <c r="F6" s="39" t="s">
        <v>106</v>
      </c>
    </row>
    <row r="7" spans="1:6" ht="12.75">
      <c r="A7" s="4" t="s">
        <v>98</v>
      </c>
      <c r="B7" s="50">
        <v>24</v>
      </c>
      <c r="C7" s="50">
        <v>54</v>
      </c>
      <c r="D7" s="37">
        <v>0.6458333333333334</v>
      </c>
      <c r="E7" s="38">
        <v>21.5</v>
      </c>
      <c r="F7" s="1" t="s">
        <v>99</v>
      </c>
    </row>
    <row r="8" spans="1:6" ht="12.75">
      <c r="A8" s="36" t="s">
        <v>100</v>
      </c>
      <c r="B8" s="51">
        <v>92</v>
      </c>
      <c r="C8" s="51">
        <v>95</v>
      </c>
      <c r="D8" s="37">
        <v>0.6458333333333334</v>
      </c>
      <c r="E8" s="38">
        <v>21.5</v>
      </c>
      <c r="F8" s="39" t="s">
        <v>101</v>
      </c>
    </row>
    <row r="9" spans="1:6" ht="12.75">
      <c r="A9" s="36" t="s">
        <v>103</v>
      </c>
      <c r="B9" s="50">
        <v>45</v>
      </c>
      <c r="C9" s="50">
        <v>95</v>
      </c>
      <c r="D9" s="37">
        <v>0.6458333333333334</v>
      </c>
      <c r="E9" s="38">
        <v>21.5</v>
      </c>
      <c r="F9" s="39" t="s">
        <v>105</v>
      </c>
    </row>
    <row r="10" spans="1:6" ht="12.75">
      <c r="A10" s="4" t="s">
        <v>107</v>
      </c>
      <c r="B10" s="50">
        <v>45</v>
      </c>
      <c r="C10" s="50">
        <v>95</v>
      </c>
      <c r="D10" s="37">
        <v>0.6458333333333334</v>
      </c>
      <c r="E10" s="17">
        <v>21.5</v>
      </c>
      <c r="F10" s="1" t="s">
        <v>108</v>
      </c>
    </row>
  </sheetData>
  <sheetProtection/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I15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7109375" style="8" bestFit="1" customWidth="1"/>
    <col min="2" max="2" width="8.00390625" style="8" bestFit="1" customWidth="1"/>
    <col min="3" max="3" width="29.00390625" style="0" bestFit="1" customWidth="1"/>
    <col min="4" max="4" width="4.421875" style="71" bestFit="1" customWidth="1"/>
    <col min="5" max="5" width="10.00390625" style="8" bestFit="1" customWidth="1"/>
    <col min="6" max="6" width="39.28125" style="0" customWidth="1"/>
    <col min="7" max="7" width="8.28125" style="71" bestFit="1" customWidth="1"/>
    <col min="8" max="8" width="10.8515625" style="71" customWidth="1"/>
  </cols>
  <sheetData>
    <row r="1" spans="1:8" s="5" customFormat="1" ht="12.75">
      <c r="A1" s="23" t="s">
        <v>40</v>
      </c>
      <c r="B1" s="23" t="s">
        <v>12</v>
      </c>
      <c r="C1" s="5" t="s">
        <v>10</v>
      </c>
      <c r="D1" s="85" t="s">
        <v>11</v>
      </c>
      <c r="E1" s="24" t="s">
        <v>0</v>
      </c>
      <c r="F1" s="25" t="s">
        <v>5</v>
      </c>
      <c r="G1" s="85" t="s">
        <v>54</v>
      </c>
      <c r="H1" s="85" t="s">
        <v>102</v>
      </c>
    </row>
    <row r="2" spans="1:9" s="5" customFormat="1" ht="12.75">
      <c r="A2" s="15">
        <v>0.8399189814808778</v>
      </c>
      <c r="B2" s="8">
        <v>10</v>
      </c>
      <c r="C2" t="str">
        <f>VLOOKUP(B2,Atleti!A$2:B$999,2,FALSE)</f>
        <v>SPADI MANUELE</v>
      </c>
      <c r="D2" s="71" t="str">
        <f>VLOOKUP(B2,Atleti!A$2:D$999,4,FALSE)</f>
        <v>Elite</v>
      </c>
      <c r="E2" s="15">
        <f>A2-VLOOKUP(D2,Categorie!A$2:D$50,4,FALSE)</f>
        <v>0.19408564814754448</v>
      </c>
      <c r="F2" s="19" t="str">
        <f>VLOOKUP(B2,Atleti!A$2:F$999,6,FALSE)</f>
        <v>FOCUS FACTORY RACING MTB TEAM</v>
      </c>
      <c r="G2" s="71" t="str">
        <f>VLOOKUP(B2,Atleti!A$2:G$999,7,FALSE)</f>
        <v>FCI</v>
      </c>
      <c r="H2" s="71">
        <f>T(VLOOKUP(B2,Atleti!A$2:H$999,8,FALSE))</f>
      </c>
      <c r="I2"/>
    </row>
    <row r="3" spans="1:8" ht="12.75">
      <c r="A3" s="15">
        <v>0.8399421296271612</v>
      </c>
      <c r="B3" s="8">
        <v>24</v>
      </c>
      <c r="C3" t="str">
        <f>VLOOKUP(B3,Atleti!A$2:B$999,2,FALSE)</f>
        <v>RICCI FEDERICO</v>
      </c>
      <c r="D3" s="71" t="str">
        <f>VLOOKUP(B3,Atleti!A$2:D$999,4,FALSE)</f>
        <v>A1</v>
      </c>
      <c r="E3" s="15">
        <f>A3-VLOOKUP(D3,Categorie!A$2:D$50,4,FALSE)</f>
        <v>0.19410879629382782</v>
      </c>
      <c r="F3" s="19" t="str">
        <f>VLOOKUP(B3,Atleti!A$2:F$999,6,FALSE)</f>
        <v>TEAM SCOTT-PASQUINI (FCI)</v>
      </c>
      <c r="G3" s="71" t="str">
        <f>VLOOKUP(B3,Atleti!A$2:G$999,7,FALSE)</f>
        <v>FCI</v>
      </c>
      <c r="H3" s="71">
        <f>T(VLOOKUP(B3,Atleti!A$2:H$999,8,FALSE))</f>
      </c>
    </row>
    <row r="4" spans="1:8" ht="12.75">
      <c r="A4" s="15">
        <v>0.8399652777807205</v>
      </c>
      <c r="B4" s="8">
        <v>98</v>
      </c>
      <c r="C4" t="str">
        <f>VLOOKUP(B4,Atleti!A$2:B$999,2,FALSE)</f>
        <v>BURZI VEGA</v>
      </c>
      <c r="D4" s="71" t="str">
        <f>VLOOKUP(B4,Atleti!A$2:D$999,4,FALSE)</f>
        <v>A2</v>
      </c>
      <c r="E4" s="15">
        <f>A4-VLOOKUP(D4,Categorie!A$2:D$50,4,FALSE)</f>
        <v>0.19413194444738713</v>
      </c>
      <c r="F4" s="19" t="str">
        <f>VLOOKUP(B4,Atleti!A$2:F$999,6,FALSE)</f>
        <v>CICLI TADDEI</v>
      </c>
      <c r="G4" s="71" t="str">
        <f>VLOOKUP(B4,Atleti!A$2:G$999,7,FALSE)</f>
        <v>FCI</v>
      </c>
      <c r="H4" s="71">
        <f>T(VLOOKUP(B4,Atleti!A$2:H$999,8,FALSE))</f>
      </c>
    </row>
    <row r="5" spans="1:8" ht="12.75">
      <c r="A5" s="15">
        <v>0.8399768518502242</v>
      </c>
      <c r="B5" s="8">
        <v>3</v>
      </c>
      <c r="C5" t="str">
        <f>VLOOKUP(B5,Atleti!A$2:B$999,2,FALSE)</f>
        <v>VESTRI RENZO</v>
      </c>
      <c r="D5" s="71" t="str">
        <f>VLOOKUP(B5,Atleti!A$2:D$999,4,FALSE)</f>
        <v>A3</v>
      </c>
      <c r="E5" s="15">
        <f>A5-VLOOKUP(D5,Categorie!A$2:D$50,4,FALSE)</f>
        <v>0.19414351851689082</v>
      </c>
      <c r="F5" s="19" t="str">
        <f>VLOOKUP(B5,Atleti!A$2:F$999,6,FALSE)</f>
        <v>GALLUZZI (FCI)</v>
      </c>
      <c r="G5" s="71" t="str">
        <f>VLOOKUP(B5,Atleti!A$2:G$999,7,FALSE)</f>
        <v>FCI</v>
      </c>
      <c r="H5" s="71" t="str">
        <f>T(VLOOKUP(B5,Atleti!A$2:H$999,8,FALSE))</f>
        <v> </v>
      </c>
    </row>
    <row r="6" spans="1:8" ht="12.75">
      <c r="A6" s="15">
        <v>0.8399999999965075</v>
      </c>
      <c r="B6" s="8">
        <v>11</v>
      </c>
      <c r="C6" t="str">
        <f>VLOOKUP(B6,Atleti!A$2:B$999,2,FALSE)</f>
        <v>GALARDINI GIANLUCA</v>
      </c>
      <c r="D6" s="71" t="str">
        <f>VLOOKUP(B6,Atleti!A$2:D$999,4,FALSE)</f>
        <v>A4</v>
      </c>
      <c r="E6" s="15">
        <f>A6-VLOOKUP(D6,Categorie!A$2:D$50,4,FALSE)</f>
        <v>0.19416666666317417</v>
      </c>
      <c r="F6" s="19" t="str">
        <f>VLOOKUP(B6,Atleti!A$2:F$999,6,FALSE)</f>
        <v>FOCUS FACTORY RACING MTB TEAM</v>
      </c>
      <c r="G6" s="71" t="str">
        <f>VLOOKUP(B6,Atleti!A$2:G$999,7,FALSE)</f>
        <v>FCI</v>
      </c>
      <c r="H6" s="71" t="str">
        <f>T(VLOOKUP(B6,Atleti!A$2:H$999,8,FALSE))</f>
        <v> </v>
      </c>
    </row>
    <row r="7" spans="1:8" ht="12.75">
      <c r="A7" s="15">
        <v>0.8400231481500668</v>
      </c>
      <c r="B7" s="8">
        <v>34</v>
      </c>
      <c r="C7" t="str">
        <f>VLOOKUP(B7,Atleti!A$2:B$999,2,FALSE)</f>
        <v>ORIFICI GIANLUCA</v>
      </c>
      <c r="D7" s="71" t="str">
        <f>VLOOKUP(B7,Atleti!A$2:D$999,4,FALSE)</f>
        <v>A3</v>
      </c>
      <c r="E7" s="15">
        <f>A7-VLOOKUP(D7,Categorie!A$2:D$50,4,FALSE)</f>
        <v>0.19418981481673347</v>
      </c>
      <c r="F7" s="19" t="str">
        <f>VLOOKUP(B7,Atleti!A$2:F$999,6,FALSE)</f>
        <v>PROMO CICLO</v>
      </c>
      <c r="G7" s="71" t="str">
        <f>VLOOKUP(B7,Atleti!A$2:G$999,7,FALSE)</f>
        <v>FCI</v>
      </c>
      <c r="H7" s="71">
        <f>T(VLOOKUP(B7,Atleti!A$2:H$999,8,FALSE))</f>
      </c>
    </row>
    <row r="8" spans="1:8" ht="12.75">
      <c r="A8" s="15">
        <v>0.8400462962963502</v>
      </c>
      <c r="B8" s="8">
        <v>54</v>
      </c>
      <c r="C8" t="str">
        <f>VLOOKUP(B8,Atleti!A$2:B$999,2,FALSE)</f>
        <v>FANELLI IVAN</v>
      </c>
      <c r="D8" s="71" t="str">
        <f>VLOOKUP(B8,Atleti!A$2:D$999,4,FALSE)</f>
        <v>Elite</v>
      </c>
      <c r="E8" s="15">
        <f>A8-VLOOKUP(D8,Categorie!A$2:D$50,4,FALSE)</f>
        <v>0.19421296296301682</v>
      </c>
      <c r="F8" s="19" t="str">
        <f>VLOOKUP(B8,Atleti!A$2:F$999,6,FALSE)</f>
        <v>GIORGANA CIPOLLINI</v>
      </c>
      <c r="G8" s="71" t="str">
        <f>VLOOKUP(B8,Atleti!A$2:G$999,7,FALSE)</f>
        <v>FCI</v>
      </c>
      <c r="H8" s="71">
        <f>T(VLOOKUP(B8,Atleti!A$2:H$999,8,FALSE))</f>
      </c>
    </row>
    <row r="9" spans="1:8" ht="12.75">
      <c r="A9" s="15">
        <v>0.8400578703731298</v>
      </c>
      <c r="B9" s="8">
        <v>97</v>
      </c>
      <c r="C9" t="str">
        <f>VLOOKUP(B9,Atleti!A$2:B$999,2,FALSE)</f>
        <v>RINALDINI ROBERTO</v>
      </c>
      <c r="D9" s="71" t="str">
        <f>VLOOKUP(B9,Atleti!A$2:D$999,4,FALSE)</f>
        <v>A1</v>
      </c>
      <c r="E9" s="15">
        <f>A9-VLOOKUP(D9,Categorie!A$2:D$50,4,FALSE)</f>
        <v>0.19422453703979647</v>
      </c>
      <c r="F9" s="19" t="str">
        <f>VLOOKUP(B9,Atleti!A$2:F$999,6,FALSE)</f>
        <v>CICLI TADDEI</v>
      </c>
      <c r="G9" s="71" t="str">
        <f>VLOOKUP(B9,Atleti!A$2:G$999,7,FALSE)</f>
        <v>FCI</v>
      </c>
      <c r="H9" s="71">
        <f>T(VLOOKUP(B9,Atleti!A$2:H$999,8,FALSE))</f>
      </c>
    </row>
    <row r="10" spans="1:8" ht="12.75">
      <c r="A10" s="15">
        <v>0.8400810185194132</v>
      </c>
      <c r="B10" s="8">
        <v>105</v>
      </c>
      <c r="C10" t="str">
        <f>VLOOKUP(B10,Atleti!A$2:B$999,2,FALSE)</f>
        <v>FAMMONI ANDREA</v>
      </c>
      <c r="D10" s="71" t="str">
        <f>VLOOKUP(B10,Atleti!A$2:D$999,4,FALSE)</f>
        <v>A1</v>
      </c>
      <c r="E10" s="15">
        <f>A10-VLOOKUP(D10,Categorie!A$2:D$50,4,FALSE)</f>
        <v>0.19424768518607982</v>
      </c>
      <c r="F10" s="19" t="str">
        <f>VLOOKUP(B10,Atleti!A$2:F$999,6,FALSE)</f>
        <v>BICISPORTEAM FIRENZE</v>
      </c>
      <c r="G10" s="71" t="str">
        <f>VLOOKUP(B10,Atleti!A$2:G$999,7,FALSE)</f>
        <v>UISP</v>
      </c>
      <c r="H10" s="71" t="str">
        <f>T(VLOOKUP(B10,Atleti!A$2:H$999,8,FALSE))</f>
        <v>FIRENZE</v>
      </c>
    </row>
    <row r="11" spans="1:8" ht="12.75">
      <c r="A11" s="15">
        <v>0.8401273148119799</v>
      </c>
      <c r="B11" s="8">
        <v>69</v>
      </c>
      <c r="C11" t="str">
        <f>VLOOKUP(B11,Atleti!A$2:B$999,2,FALSE)</f>
        <v>MONTELATICI LUCA</v>
      </c>
      <c r="D11" s="71" t="str">
        <f>VLOOKUP(B11,Atleti!A$2:D$999,4,FALSE)</f>
        <v>A1</v>
      </c>
      <c r="E11" s="15">
        <f>A11-VLOOKUP(D11,Categorie!A$2:D$50,4,FALSE)</f>
        <v>0.19429398147864652</v>
      </c>
      <c r="F11" s="19" t="str">
        <f>VLOOKUP(B11,Atleti!A$2:F$999,6,FALSE)</f>
        <v>TEAM ERREPI FRW</v>
      </c>
      <c r="G11" s="71" t="str">
        <f>VLOOKUP(B11,Atleti!A$2:G$999,7,FALSE)</f>
        <v>FCI</v>
      </c>
      <c r="H11" s="71" t="str">
        <f>T(VLOOKUP(B11,Atleti!A$2:H$999,8,FALSE))</f>
        <v> </v>
      </c>
    </row>
    <row r="12" spans="1:8" ht="12.75">
      <c r="A12" s="15">
        <v>0.8401504629655392</v>
      </c>
      <c r="B12" s="8">
        <v>138</v>
      </c>
      <c r="C12" t="str">
        <f>VLOOKUP(B12,Atleti!A$2:B$999,2,FALSE)</f>
        <v>CASINI FABIO</v>
      </c>
      <c r="D12" s="71" t="str">
        <f>VLOOKUP(B12,Atleti!A$2:D$999,4,FALSE)</f>
        <v>A3</v>
      </c>
      <c r="E12" s="15">
        <f>A12-VLOOKUP(D12,Categorie!A$2:D$50,4,FALSE)</f>
        <v>0.19431712963220582</v>
      </c>
      <c r="F12" s="19" t="str">
        <f>VLOOKUP(B12,Atleti!A$2:F$999,6,FALSE)</f>
        <v>CENTRO ITALIA MONTANINI (FCI)</v>
      </c>
      <c r="G12" s="71" t="str">
        <f>VLOOKUP(B12,Atleti!A$2:G$999,7,FALSE)</f>
        <v>FCI</v>
      </c>
      <c r="H12" s="71">
        <f>T(VLOOKUP(B12,Atleti!A$2:H$999,8,FALSE))</f>
      </c>
    </row>
    <row r="13" spans="1:8" ht="12.75">
      <c r="A13" s="15">
        <v>0.8401736111118225</v>
      </c>
      <c r="B13" s="8">
        <v>25</v>
      </c>
      <c r="C13" t="str">
        <f>VLOOKUP(B13,Atleti!A$2:B$999,2,FALSE)</f>
        <v>CONFORTI CARLO</v>
      </c>
      <c r="D13" s="71" t="str">
        <f>VLOOKUP(B13,Atleti!A$2:D$999,4,FALSE)</f>
        <v>A1</v>
      </c>
      <c r="E13" s="15">
        <f>A13-VLOOKUP(D13,Categorie!A$2:D$50,4,FALSE)</f>
        <v>0.19434027777848917</v>
      </c>
      <c r="F13" s="19" t="str">
        <f>VLOOKUP(B13,Atleti!A$2:F$999,6,FALSE)</f>
        <v>TEAM SCOTT-PASQUINI (FCI)</v>
      </c>
      <c r="G13" s="71" t="str">
        <f>VLOOKUP(B13,Atleti!A$2:G$999,7,FALSE)</f>
        <v>FCI</v>
      </c>
      <c r="H13" s="71">
        <f>T(VLOOKUP(B13,Atleti!A$2:H$999,8,FALSE))</f>
      </c>
    </row>
    <row r="14" spans="1:8" ht="12.75">
      <c r="A14" s="15">
        <v>0.8401967592581059</v>
      </c>
      <c r="B14" s="8">
        <v>56</v>
      </c>
      <c r="C14" t="str">
        <f>VLOOKUP(B14,Atleti!A$2:B$999,2,FALSE)</f>
        <v>MELONI CRISTIANO</v>
      </c>
      <c r="D14" s="71" t="str">
        <f>VLOOKUP(B14,Atleti!A$2:D$999,4,FALSE)</f>
        <v>A2</v>
      </c>
      <c r="E14" s="15">
        <f>A14-VLOOKUP(D14,Categorie!A$2:D$50,4,FALSE)</f>
        <v>0.19436342592477251</v>
      </c>
      <c r="F14" s="19" t="str">
        <f>VLOOKUP(B14,Atleti!A$2:F$999,6,FALSE)</f>
        <v>MTB CHIANCIANO TERME </v>
      </c>
      <c r="G14" s="71" t="str">
        <f>VLOOKUP(B14,Atleti!A$2:G$999,7,FALSE)</f>
        <v>UISP</v>
      </c>
      <c r="H14" s="71" t="str">
        <f>T(VLOOKUP(B14,Atleti!A$2:H$999,8,FALSE))</f>
        <v>SIENA</v>
      </c>
    </row>
    <row r="15" spans="1:8" ht="12.75">
      <c r="A15" s="15">
        <v>0.8402083333348855</v>
      </c>
      <c r="B15" s="8">
        <v>53</v>
      </c>
      <c r="C15" t="str">
        <f>VLOOKUP(B15,Atleti!A$2:B$999,2,FALSE)</f>
        <v>FORZINI MARCO</v>
      </c>
      <c r="D15" s="71" t="str">
        <f>VLOOKUP(B15,Atleti!A$2:D$999,4,FALSE)</f>
        <v>A1</v>
      </c>
      <c r="E15" s="15">
        <f>A15-VLOOKUP(D15,Categorie!A$2:D$50,4,FALSE)</f>
        <v>0.19437500000155217</v>
      </c>
      <c r="F15" s="19" t="str">
        <f>VLOOKUP(B15,Atleti!A$2:F$999,6,FALSE)</f>
        <v>TEAM SCOTT-PASQUINI (FCI)</v>
      </c>
      <c r="G15" s="71" t="str">
        <f>VLOOKUP(B15,Atleti!A$2:G$999,7,FALSE)</f>
        <v>AICS</v>
      </c>
      <c r="H15" s="71">
        <f>T(VLOOKUP(B15,Atleti!A$2:H$999,8,FALSE))</f>
      </c>
    </row>
    <row r="16" spans="1:8" ht="12.75">
      <c r="A16" s="15">
        <v>0.8402314814811689</v>
      </c>
      <c r="B16" s="8">
        <v>90</v>
      </c>
      <c r="C16" t="str">
        <f>VLOOKUP(B16,Atleti!A$2:B$999,2,FALSE)</f>
        <v>BARTOLINI PATRIZIO</v>
      </c>
      <c r="D16" s="71" t="str">
        <f>VLOOKUP(B16,Atleti!A$2:D$999,4,FALSE)</f>
        <v>A1</v>
      </c>
      <c r="E16" s="15">
        <f>A16-VLOOKUP(D16,Categorie!A$2:D$50,4,FALSE)</f>
        <v>0.19439814814783551</v>
      </c>
      <c r="F16" s="19" t="str">
        <f>VLOOKUP(B16,Atleti!A$2:F$999,6,FALSE)</f>
        <v>TEAM B.P.MOTION (UISP)</v>
      </c>
      <c r="G16" s="71" t="str">
        <f>VLOOKUP(B16,Atleti!A$2:G$999,7,FALSE)</f>
        <v>UISP</v>
      </c>
      <c r="H16" s="71" t="str">
        <f>T(VLOOKUP(B16,Atleti!A$2:H$999,8,FALSE))</f>
        <v>AREZZO</v>
      </c>
    </row>
    <row r="17" spans="1:8" ht="12.75">
      <c r="A17" s="15">
        <v>0.8402546296274522</v>
      </c>
      <c r="B17" s="8">
        <v>120</v>
      </c>
      <c r="C17" t="str">
        <f>VLOOKUP(B17,Atleti!A$2:B$999,2,FALSE)</f>
        <v>DE SIMONE FEDERICO</v>
      </c>
      <c r="D17" s="71" t="str">
        <f>VLOOKUP(B17,Atleti!A$2:D$999,4,FALSE)</f>
        <v>A1</v>
      </c>
      <c r="E17" s="15">
        <f>A17-VLOOKUP(D17,Categorie!A$2:D$50,4,FALSE)</f>
        <v>0.19442129629411886</v>
      </c>
      <c r="F17" s="19" t="str">
        <f>VLOOKUP(B17,Atleti!A$2:F$999,6,FALSE)</f>
        <v>TEAM ERREPI FRW</v>
      </c>
      <c r="G17" s="71" t="str">
        <f>VLOOKUP(B17,Atleti!A$2:G$999,7,FALSE)</f>
        <v>FCI</v>
      </c>
      <c r="H17" s="71">
        <f>T(VLOOKUP(B17,Atleti!A$2:H$999,8,FALSE))</f>
      </c>
    </row>
    <row r="18" spans="1:8" ht="12.75">
      <c r="A18" s="15">
        <v>0.8402777777810115</v>
      </c>
      <c r="B18" s="8">
        <v>60</v>
      </c>
      <c r="C18" t="str">
        <f>VLOOKUP(B18,Atleti!A$2:B$999,2,FALSE)</f>
        <v>MINIATI LEONARDO</v>
      </c>
      <c r="D18" s="71" t="str">
        <f>VLOOKUP(B18,Atleti!A$2:D$999,4,FALSE)</f>
        <v>A2</v>
      </c>
      <c r="E18" s="15">
        <f>A18-VLOOKUP(D18,Categorie!A$2:D$50,4,FALSE)</f>
        <v>0.19444444444767817</v>
      </c>
      <c r="F18" s="19" t="str">
        <f>VLOOKUP(B18,Atleti!A$2:F$999,6,FALSE)</f>
        <v>TUTTO BIKE TEAM </v>
      </c>
      <c r="G18" s="71" t="str">
        <f>VLOOKUP(B18,Atleti!A$2:G$999,7,FALSE)</f>
        <v>UISP</v>
      </c>
      <c r="H18" s="71" t="str">
        <f>T(VLOOKUP(B18,Atleti!A$2:H$999,8,FALSE))</f>
        <v>FIRENZE</v>
      </c>
    </row>
    <row r="19" spans="1:8" ht="12.75">
      <c r="A19" s="15">
        <v>0.8403009259272949</v>
      </c>
      <c r="B19" s="8">
        <v>113</v>
      </c>
      <c r="C19" t="str">
        <f>VLOOKUP(B19,Atleti!A$2:B$999,2,FALSE)</f>
        <v>PAPAVERI RENATO</v>
      </c>
      <c r="D19" s="71" t="str">
        <f>VLOOKUP(B19,Atleti!A$2:D$999,4,FALSE)</f>
        <v>A3</v>
      </c>
      <c r="E19" s="15">
        <f>A19-VLOOKUP(D19,Categorie!A$2:D$50,4,FALSE)</f>
        <v>0.1944675925939615</v>
      </c>
      <c r="F19" s="19" t="str">
        <f>VLOOKUP(B19,Atleti!A$2:F$999,6,FALSE)</f>
        <v>F-SOLUTION</v>
      </c>
      <c r="G19" s="71" t="str">
        <f>VLOOKUP(B19,Atleti!A$2:G$999,7,FALSE)</f>
        <v>FCI</v>
      </c>
      <c r="H19" s="71">
        <f>T(VLOOKUP(B19,Atleti!A$2:H$999,8,FALSE))</f>
      </c>
    </row>
    <row r="20" spans="1:8" ht="12.75">
      <c r="A20" s="15">
        <v>0.8403356481503579</v>
      </c>
      <c r="B20" s="8">
        <v>13</v>
      </c>
      <c r="C20" t="str">
        <f>VLOOKUP(B20,Atleti!A$2:B$999,2,FALSE)</f>
        <v>BONATTI CLAUDIO</v>
      </c>
      <c r="D20" s="71" t="str">
        <f>VLOOKUP(B20,Atleti!A$2:D$999,4,FALSE)</f>
        <v>A4</v>
      </c>
      <c r="E20" s="15">
        <f>A20-VLOOKUP(D20,Categorie!A$2:D$50,4,FALSE)</f>
        <v>0.1945023148170245</v>
      </c>
      <c r="F20" s="19" t="str">
        <f>VLOOKUP(B20,Atleti!A$2:F$999,6,FALSE)</f>
        <v>CICLI TADDEI</v>
      </c>
      <c r="G20" s="71" t="str">
        <f>VLOOKUP(B20,Atleti!A$2:G$999,7,FALSE)</f>
        <v>UISP</v>
      </c>
      <c r="H20" s="71" t="str">
        <f>T(VLOOKUP(B20,Atleti!A$2:H$999,8,FALSE))</f>
        <v>EMPOLI-FI</v>
      </c>
    </row>
    <row r="21" spans="1:8" ht="12.75">
      <c r="A21" s="15">
        <v>0.8403472222198616</v>
      </c>
      <c r="B21" s="8">
        <v>70</v>
      </c>
      <c r="C21" t="str">
        <f>VLOOKUP(B21,Atleti!A$2:B$999,2,FALSE)</f>
        <v>CACIOLI CRISTIAN</v>
      </c>
      <c r="D21" s="71" t="str">
        <f>VLOOKUP(B21,Atleti!A$2:D$999,4,FALSE)</f>
        <v>A1</v>
      </c>
      <c r="E21" s="15">
        <f>A21-VLOOKUP(D21,Categorie!A$2:D$50,4,FALSE)</f>
        <v>0.1945138888865282</v>
      </c>
      <c r="F21" s="19" t="str">
        <f>VLOOKUP(B21,Atleti!A$2:F$999,6,FALSE)</f>
        <v>TEAM ERREPI FRW</v>
      </c>
      <c r="G21" s="71" t="str">
        <f>VLOOKUP(B21,Atleti!A$2:G$999,7,FALSE)</f>
        <v>FCI</v>
      </c>
      <c r="H21" s="71" t="str">
        <f>T(VLOOKUP(B21,Atleti!A$2:H$999,8,FALSE))</f>
        <v> </v>
      </c>
    </row>
    <row r="22" spans="1:8" ht="12.75">
      <c r="A22" s="15">
        <v>0.8403703703734209</v>
      </c>
      <c r="B22" s="8">
        <v>99</v>
      </c>
      <c r="C22" t="str">
        <f>VLOOKUP(B22,Atleti!A$2:B$999,2,FALSE)</f>
        <v>FABBRI ALESSIO</v>
      </c>
      <c r="D22" s="71" t="str">
        <f>VLOOKUP(B22,Atleti!A$2:D$999,4,FALSE)</f>
        <v>A2</v>
      </c>
      <c r="E22" s="15">
        <f>A22-VLOOKUP(D22,Categorie!A$2:D$50,4,FALSE)</f>
        <v>0.1945370370400875</v>
      </c>
      <c r="F22" s="19" t="str">
        <f>VLOOKUP(B22,Atleti!A$2:F$999,6,FALSE)</f>
        <v>TEAM TREDICI BIKE</v>
      </c>
      <c r="G22" s="71" t="str">
        <f>VLOOKUP(B22,Atleti!A$2:G$999,7,FALSE)</f>
        <v>UISP</v>
      </c>
      <c r="H22" s="71" t="str">
        <f>T(VLOOKUP(B22,Atleti!A$2:H$999,8,FALSE))</f>
        <v>PRATO</v>
      </c>
    </row>
    <row r="23" spans="1:8" ht="12.75">
      <c r="A23" s="15">
        <v>0.8406134259275859</v>
      </c>
      <c r="B23" s="8">
        <v>44</v>
      </c>
      <c r="C23" t="str">
        <f>VLOOKUP(B23,Atleti!A$2:B$999,2,FALSE)</f>
        <v>MAGI SIMONE</v>
      </c>
      <c r="D23" s="71" t="str">
        <f>VLOOKUP(B23,Atleti!A$2:D$999,4,FALSE)</f>
        <v>A1</v>
      </c>
      <c r="E23" s="15">
        <f>A23-VLOOKUP(D23,Categorie!A$2:D$50,4,FALSE)</f>
        <v>0.19478009259425255</v>
      </c>
      <c r="F23" s="19" t="str">
        <f>VLOOKUP(B23,Atleti!A$2:F$999,6,FALSE)</f>
        <v>MTB CASTIGLION DEL LAGO (UISP)</v>
      </c>
      <c r="G23" s="71" t="str">
        <f>VLOOKUP(B23,Atleti!A$2:G$999,7,FALSE)</f>
        <v>UISP</v>
      </c>
      <c r="H23" s="71" t="str">
        <f>T(VLOOKUP(B23,Atleti!A$2:H$999,8,FALSE))</f>
        <v>SIENA</v>
      </c>
    </row>
    <row r="24" spans="1:8" ht="12.75">
      <c r="A24" s="15">
        <v>0.8406365740738693</v>
      </c>
      <c r="B24" s="8">
        <v>65</v>
      </c>
      <c r="C24" t="str">
        <f>VLOOKUP(B24,Atleti!A$2:B$999,2,FALSE)</f>
        <v>NOCENTINI DANIELE</v>
      </c>
      <c r="D24" s="71" t="str">
        <f>VLOOKUP(B24,Atleti!A$2:D$999,4,FALSE)</f>
        <v>A2</v>
      </c>
      <c r="E24" s="15">
        <f>A24-VLOOKUP(D24,Categorie!A$2:D$50,4,FALSE)</f>
        <v>0.1948032407405359</v>
      </c>
      <c r="F24" s="19" t="str">
        <f>VLOOKUP(B24,Atleti!A$2:F$999,6,FALSE)</f>
        <v>DONKEY BIKE (FCI)</v>
      </c>
      <c r="G24" s="71" t="str">
        <f>VLOOKUP(B24,Atleti!A$2:G$999,7,FALSE)</f>
        <v>FCI</v>
      </c>
      <c r="H24" s="71">
        <f>T(VLOOKUP(B24,Atleti!A$2:H$999,8,FALSE))</f>
      </c>
    </row>
    <row r="25" spans="1:8" ht="12.75">
      <c r="A25" s="15">
        <v>0.8406481481506489</v>
      </c>
      <c r="B25" s="8">
        <v>79</v>
      </c>
      <c r="C25" t="str">
        <f>VLOOKUP(B25,Atleti!A$2:B$999,2,FALSE)</f>
        <v>BARTOLINI SAURO</v>
      </c>
      <c r="D25" s="71" t="str">
        <f>VLOOKUP(B25,Atleti!A$2:D$999,4,FALSE)</f>
        <v>A2</v>
      </c>
      <c r="E25" s="15">
        <f>A25-VLOOKUP(D25,Categorie!A$2:D$50,4,FALSE)</f>
        <v>0.19481481481731555</v>
      </c>
      <c r="F25" s="19" t="str">
        <f>VLOOKUP(B25,Atleti!A$2:F$999,6,FALSE)</f>
        <v>TEAM ERREPI FRW</v>
      </c>
      <c r="G25" s="71" t="str">
        <f>VLOOKUP(B25,Atleti!A$2:G$999,7,FALSE)</f>
        <v>FCI</v>
      </c>
      <c r="H25" s="71">
        <f>T(VLOOKUP(B25,Atleti!A$2:H$999,8,FALSE))</f>
      </c>
    </row>
    <row r="26" spans="1:8" ht="12.75">
      <c r="A26" s="15">
        <v>0.8406597222201526</v>
      </c>
      <c r="B26" s="8">
        <v>62</v>
      </c>
      <c r="C26" t="str">
        <f>VLOOKUP(B26,Atleti!A$2:B$999,2,FALSE)</f>
        <v>UBALDINI MASSIMO</v>
      </c>
      <c r="D26" s="71" t="str">
        <f>VLOOKUP(B26,Atleti!A$2:D$999,4,FALSE)</f>
        <v>A3</v>
      </c>
      <c r="E26" s="15">
        <f>A26-VLOOKUP(D26,Categorie!A$2:D$50,4,FALSE)</f>
        <v>0.19482638888681925</v>
      </c>
      <c r="F26" s="19" t="str">
        <f>VLOOKUP(B26,Atleti!A$2:F$999,6,FALSE)</f>
        <v>EUROBICI (FCI)</v>
      </c>
      <c r="G26" s="71" t="str">
        <f>VLOOKUP(B26,Atleti!A$2:G$999,7,FALSE)</f>
        <v>FCI</v>
      </c>
      <c r="H26" s="71">
        <f>T(VLOOKUP(B26,Atleti!A$2:H$999,8,FALSE))</f>
      </c>
    </row>
    <row r="27" spans="1:8" ht="12.75">
      <c r="A27" s="15">
        <v>0.8406828703737119</v>
      </c>
      <c r="B27" s="8">
        <v>39</v>
      </c>
      <c r="C27" t="str">
        <f>VLOOKUP(B27,Atleti!A$2:B$999,2,FALSE)</f>
        <v>PATERNOSTER FRANCO</v>
      </c>
      <c r="D27" s="71" t="str">
        <f>VLOOKUP(B27,Atleti!A$2:D$999,4,FALSE)</f>
        <v>A3</v>
      </c>
      <c r="E27" s="15">
        <f>A27-VLOOKUP(D27,Categorie!A$2:D$50,4,FALSE)</f>
        <v>0.19484953704037855</v>
      </c>
      <c r="F27" s="19" t="str">
        <f>VLOOKUP(B27,Atleti!A$2:F$999,6,FALSE)</f>
        <v>BY BIKE (UISP)</v>
      </c>
      <c r="G27" s="71" t="str">
        <f>VLOOKUP(B27,Atleti!A$2:G$999,7,FALSE)</f>
        <v>UISP</v>
      </c>
      <c r="H27" s="71" t="str">
        <f>T(VLOOKUP(B27,Atleti!A$2:H$999,8,FALSE))</f>
        <v>EMPOLI-FI</v>
      </c>
    </row>
    <row r="28" spans="1:8" ht="12.75">
      <c r="A28" s="15">
        <v>0.8407291666662786</v>
      </c>
      <c r="B28" s="8">
        <v>49</v>
      </c>
      <c r="C28" t="str">
        <f>VLOOKUP(B28,Atleti!A$2:B$999,2,FALSE)</f>
        <v>ARTINI MARCO</v>
      </c>
      <c r="D28" s="71" t="str">
        <f>VLOOKUP(B28,Atleti!A$2:D$999,4,FALSE)</f>
        <v>A1</v>
      </c>
      <c r="E28" s="15">
        <f>A28-VLOOKUP(D28,Categorie!A$2:D$50,4,FALSE)</f>
        <v>0.19489583333294525</v>
      </c>
      <c r="F28" s="19" t="str">
        <f>VLOOKUP(B28,Atleti!A$2:F$999,6,FALSE)</f>
        <v>TEAM SCOTT-PASQUINI (FCI)</v>
      </c>
      <c r="G28" s="71" t="str">
        <f>VLOOKUP(B28,Atleti!A$2:G$999,7,FALSE)</f>
        <v>FCI</v>
      </c>
      <c r="H28" s="71">
        <f>T(VLOOKUP(B28,Atleti!A$2:H$999,8,FALSE))</f>
      </c>
    </row>
    <row r="29" spans="1:8" ht="12.75">
      <c r="A29" s="15">
        <v>0.840752314812562</v>
      </c>
      <c r="B29" s="8">
        <v>76</v>
      </c>
      <c r="C29" t="str">
        <f>VLOOKUP(B29,Atleti!A$2:B$999,2,FALSE)</f>
        <v>GRAZIOTTI RICCARDO</v>
      </c>
      <c r="D29" s="71" t="str">
        <f>VLOOKUP(B29,Atleti!A$2:D$999,4,FALSE)</f>
        <v>A1</v>
      </c>
      <c r="E29" s="15">
        <f>A29-VLOOKUP(D29,Categorie!A$2:D$50,4,FALSE)</f>
        <v>0.1949189814792286</v>
      </c>
      <c r="F29" s="19" t="str">
        <f>VLOOKUP(B29,Atleti!A$2:F$999,6,FALSE)</f>
        <v>TEAM SCOTT-PASQUINI (FCI)</v>
      </c>
      <c r="G29" s="71" t="str">
        <f>VLOOKUP(B29,Atleti!A$2:G$999,7,FALSE)</f>
        <v>FCI</v>
      </c>
      <c r="H29" s="71">
        <f>T(VLOOKUP(B29,Atleti!A$2:H$999,8,FALSE))</f>
      </c>
    </row>
    <row r="30" spans="1:8" ht="12.75">
      <c r="A30" s="15">
        <v>0.8407754629661213</v>
      </c>
      <c r="B30" s="8">
        <v>78</v>
      </c>
      <c r="C30" t="str">
        <f>VLOOKUP(B30,Atleti!A$2:B$999,2,FALSE)</f>
        <v>MAZZI MARCO</v>
      </c>
      <c r="D30" s="71" t="str">
        <f>VLOOKUP(B30,Atleti!A$2:D$999,4,FALSE)</f>
        <v>A1</v>
      </c>
      <c r="E30" s="15">
        <f>A30-VLOOKUP(D30,Categorie!A$2:D$50,4,FALSE)</f>
        <v>0.1949421296327879</v>
      </c>
      <c r="F30" s="19" t="str">
        <f>VLOOKUP(B30,Atleti!A$2:F$999,6,FALSE)</f>
        <v>TEAM ERREPI FRW</v>
      </c>
      <c r="G30" s="71" t="str">
        <f>VLOOKUP(B30,Atleti!A$2:G$999,7,FALSE)</f>
        <v>FCI</v>
      </c>
      <c r="H30" s="71">
        <f>T(VLOOKUP(B30,Atleti!A$2:H$999,8,FALSE))</f>
      </c>
    </row>
    <row r="31" spans="1:8" ht="12.75">
      <c r="A31" s="15">
        <v>0.840787037035625</v>
      </c>
      <c r="B31" s="8">
        <v>66</v>
      </c>
      <c r="C31" t="str">
        <f>VLOOKUP(B31,Atleti!A$2:B$999,2,FALSE)</f>
        <v>TIMITILLI ALESSANDRO</v>
      </c>
      <c r="D31" s="71" t="str">
        <f>VLOOKUP(B31,Atleti!A$2:D$999,4,FALSE)</f>
        <v>A2</v>
      </c>
      <c r="E31" s="15">
        <f>A31-VLOOKUP(D31,Categorie!A$2:D$50,4,FALSE)</f>
        <v>0.1949537037022916</v>
      </c>
      <c r="F31" s="19" t="str">
        <f>VLOOKUP(B31,Atleti!A$2:F$999,6,FALSE)</f>
        <v>CICLISTICA VALDARBIA</v>
      </c>
      <c r="G31" s="71" t="str">
        <f>VLOOKUP(B31,Atleti!A$2:G$999,7,FALSE)</f>
        <v>UISP</v>
      </c>
      <c r="H31" s="71" t="str">
        <f>T(VLOOKUP(B31,Atleti!A$2:H$999,8,FALSE))</f>
        <v>SIENA</v>
      </c>
    </row>
    <row r="32" spans="1:8" ht="12.75">
      <c r="A32" s="15">
        <v>0.8408101851819083</v>
      </c>
      <c r="B32" s="8">
        <v>61</v>
      </c>
      <c r="C32" t="str">
        <f>VLOOKUP(B32,Atleti!A$2:B$999,2,FALSE)</f>
        <v>MESSANO DANIELE</v>
      </c>
      <c r="D32" s="71" t="str">
        <f>VLOOKUP(B32,Atleti!A$2:D$999,4,FALSE)</f>
        <v>A3</v>
      </c>
      <c r="E32" s="15">
        <f>A32-VLOOKUP(D32,Categorie!A$2:D$50,4,FALSE)</f>
        <v>0.19497685184857494</v>
      </c>
      <c r="F32" s="19" t="str">
        <f>VLOOKUP(B32,Atleti!A$2:F$999,6,FALSE)</f>
        <v>TUTTO BIKE TEAM </v>
      </c>
      <c r="G32" s="71" t="str">
        <f>VLOOKUP(B32,Atleti!A$2:G$999,7,FALSE)</f>
        <v>UISP</v>
      </c>
      <c r="H32" s="71" t="str">
        <f>T(VLOOKUP(B32,Atleti!A$2:H$999,8,FALSE))</f>
        <v>FIRENZE</v>
      </c>
    </row>
    <row r="33" spans="1:8" ht="12.75">
      <c r="A33" s="15">
        <v>0.8408333333354676</v>
      </c>
      <c r="B33" s="8">
        <v>141</v>
      </c>
      <c r="C33" t="str">
        <f>VLOOKUP(B33,Atleti!A$2:B$999,2,FALSE)</f>
        <v>TRONCONI SIMONE</v>
      </c>
      <c r="D33" s="71" t="str">
        <f>VLOOKUP(B33,Atleti!A$2:D$999,4,FALSE)</f>
        <v>A2</v>
      </c>
      <c r="E33" s="15">
        <f>A33-VLOOKUP(D33,Categorie!A$2:D$50,4,FALSE)</f>
        <v>0.19500000000213424</v>
      </c>
      <c r="F33" s="19" t="str">
        <f>VLOOKUP(B33,Atleti!A$2:F$999,6,FALSE)</f>
        <v>FOCUS FACTORY RACING MTB TEAM</v>
      </c>
      <c r="G33" s="71" t="str">
        <f>VLOOKUP(B33,Atleti!A$2:G$999,7,FALSE)</f>
        <v>FCI</v>
      </c>
      <c r="H33" s="71">
        <f>T(VLOOKUP(B33,Atleti!A$2:H$999,8,FALSE))</f>
      </c>
    </row>
    <row r="34" spans="1:8" ht="12.75">
      <c r="A34" s="15">
        <v>0.8408449074049713</v>
      </c>
      <c r="B34" s="8">
        <v>18</v>
      </c>
      <c r="C34" t="str">
        <f>VLOOKUP(B34,Atleti!A$2:B$999,2,FALSE)</f>
        <v>MORALES NICOLA</v>
      </c>
      <c r="D34" s="71" t="str">
        <f>VLOOKUP(B34,Atleti!A$2:D$999,4,FALSE)</f>
        <v>A4</v>
      </c>
      <c r="E34" s="15">
        <f>A34-VLOOKUP(D34,Categorie!A$2:D$50,4,FALSE)</f>
        <v>0.19501157407163794</v>
      </c>
      <c r="F34" s="19" t="str">
        <f>VLOOKUP(B34,Atleti!A$2:F$999,6,FALSE)</f>
        <v>MANILA BIKE</v>
      </c>
      <c r="G34" s="71" t="str">
        <f>VLOOKUP(B34,Atleti!A$2:G$999,7,FALSE)</f>
        <v>UISP</v>
      </c>
      <c r="H34" s="71" t="str">
        <f>T(VLOOKUP(B34,Atleti!A$2:H$999,8,FALSE))</f>
        <v>FIRENZE</v>
      </c>
    </row>
    <row r="35" spans="1:8" ht="12.75">
      <c r="A35" s="15">
        <v>0.8408796296280343</v>
      </c>
      <c r="B35" s="8">
        <v>134</v>
      </c>
      <c r="C35" t="str">
        <f>VLOOKUP(B35,Atleti!A$2:B$999,2,FALSE)</f>
        <v>PETRENI MASSIMO</v>
      </c>
      <c r="D35" s="71" t="str">
        <f>VLOOKUP(B35,Atleti!A$2:D$999,4,FALSE)</f>
        <v>A3</v>
      </c>
      <c r="E35" s="15">
        <f>A35-VLOOKUP(D35,Categorie!A$2:D$50,4,FALSE)</f>
        <v>0.19504629629470094</v>
      </c>
      <c r="F35" s="19" t="str">
        <f>VLOOKUP(B35,Atleti!A$2:F$999,6,FALSE)</f>
        <v>DONKEY BIKE (FCI)</v>
      </c>
      <c r="G35" s="71" t="str">
        <f>VLOOKUP(B35,Atleti!A$2:G$999,7,FALSE)</f>
        <v>FCI</v>
      </c>
      <c r="H35" s="71">
        <f>T(VLOOKUP(B35,Atleti!A$2:H$999,8,FALSE))</f>
      </c>
    </row>
    <row r="36" spans="1:8" ht="12.75">
      <c r="A36" s="15">
        <v>0.840891203704814</v>
      </c>
      <c r="B36" s="8">
        <v>28</v>
      </c>
      <c r="C36" t="str">
        <f>VLOOKUP(B36,Atleti!A$2:B$999,2,FALSE)</f>
        <v>LAERA PAOLO</v>
      </c>
      <c r="D36" s="71" t="str">
        <f>VLOOKUP(B36,Atleti!A$2:D$999,4,FALSE)</f>
        <v>A4</v>
      </c>
      <c r="E36" s="15">
        <f>A36-VLOOKUP(D36,Categorie!A$2:D$50,4,FALSE)</f>
        <v>0.1950578703714806</v>
      </c>
      <c r="F36" s="19" t="str">
        <f>VLOOKUP(B36,Atleti!A$2:F$999,6,FALSE)</f>
        <v>CICLI TESTI (FCI)</v>
      </c>
      <c r="G36" s="71" t="str">
        <f>VLOOKUP(B36,Atleti!A$2:G$999,7,FALSE)</f>
        <v>FCI</v>
      </c>
      <c r="H36" s="71">
        <f>T(VLOOKUP(B36,Atleti!A$2:H$999,8,FALSE))</f>
      </c>
    </row>
    <row r="37" spans="1:8" ht="12.75">
      <c r="A37" s="15">
        <v>0.8409027777743177</v>
      </c>
      <c r="B37" s="8">
        <v>59</v>
      </c>
      <c r="C37" t="str">
        <f>VLOOKUP(B37,Atleti!A$2:B$999,2,FALSE)</f>
        <v>MICHELASSI ALESSANDRO</v>
      </c>
      <c r="D37" s="71" t="str">
        <f>VLOOKUP(B37,Atleti!A$2:D$999,4,FALSE)</f>
        <v>A2</v>
      </c>
      <c r="E37" s="15">
        <f>A37-VLOOKUP(D37,Categorie!A$2:D$50,4,FALSE)</f>
        <v>0.19506944444098429</v>
      </c>
      <c r="F37" s="19" t="str">
        <f>VLOOKUP(B37,Atleti!A$2:F$999,6,FALSE)</f>
        <v>TUTTO BIKE TEAM </v>
      </c>
      <c r="G37" s="71" t="str">
        <f>VLOOKUP(B37,Atleti!A$2:G$999,7,FALSE)</f>
        <v>UISP</v>
      </c>
      <c r="H37" s="71" t="str">
        <f>T(VLOOKUP(B37,Atleti!A$2:H$999,8,FALSE))</f>
        <v>FIRENZE</v>
      </c>
    </row>
    <row r="38" spans="1:8" ht="12.75">
      <c r="A38" s="15">
        <v>0.840925925927877</v>
      </c>
      <c r="B38" s="8">
        <v>48</v>
      </c>
      <c r="C38" t="str">
        <f>VLOOKUP(B38,Atleti!A$2:B$999,2,FALSE)</f>
        <v>BURZI MASSIMO</v>
      </c>
      <c r="D38" s="71" t="str">
        <f>VLOOKUP(B38,Atleti!A$2:D$999,4,FALSE)</f>
        <v>A4</v>
      </c>
      <c r="E38" s="15">
        <f>A38-VLOOKUP(D38,Categorie!A$2:D$50,4,FALSE)</f>
        <v>0.1950925925945436</v>
      </c>
      <c r="F38" s="19" t="str">
        <f>VLOOKUP(B38,Atleti!A$2:F$999,6,FALSE)</f>
        <v>TEAM SCOTT-PASQUINI (FCI)</v>
      </c>
      <c r="G38" s="71" t="str">
        <f>VLOOKUP(B38,Atleti!A$2:G$999,7,FALSE)</f>
        <v>FCI</v>
      </c>
      <c r="H38" s="71">
        <f>T(VLOOKUP(B38,Atleti!A$2:H$999,8,FALSE))</f>
      </c>
    </row>
    <row r="39" spans="1:8" ht="12.75">
      <c r="A39" s="15">
        <v>0.8409490740741603</v>
      </c>
      <c r="B39" s="8">
        <v>5</v>
      </c>
      <c r="C39" t="str">
        <f>VLOOKUP(B39,Atleti!A$2:B$999,2,FALSE)</f>
        <v>BRUNI RICO</v>
      </c>
      <c r="D39" s="71" t="str">
        <f>VLOOKUP(B39,Atleti!A$2:D$999,4,FALSE)</f>
        <v>A1</v>
      </c>
      <c r="E39" s="15">
        <f>A39-VLOOKUP(D39,Categorie!A$2:D$50,4,FALSE)</f>
        <v>0.19511574074082694</v>
      </c>
      <c r="F39" s="19" t="str">
        <f>VLOOKUP(B39,Atleti!A$2:F$999,6,FALSE)</f>
        <v>BY BIKE (UISP)</v>
      </c>
      <c r="G39" s="71" t="str">
        <f>VLOOKUP(B39,Atleti!A$2:G$999,7,FALSE)</f>
        <v>UISP</v>
      </c>
      <c r="H39" s="71" t="str">
        <f>T(VLOOKUP(B39,Atleti!A$2:H$999,8,FALSE))</f>
        <v>EMPOLI-FI</v>
      </c>
    </row>
    <row r="40" spans="1:8" ht="12.75">
      <c r="A40" s="15">
        <v>0.8409722222204437</v>
      </c>
      <c r="B40" s="8">
        <v>80</v>
      </c>
      <c r="C40" t="str">
        <f>VLOOKUP(B40,Atleti!A$2:B$999,2,FALSE)</f>
        <v>SENSERINI GIUSEPPE</v>
      </c>
      <c r="D40" s="71" t="str">
        <f>VLOOKUP(B40,Atleti!A$2:D$999,4,FALSE)</f>
        <v>A4</v>
      </c>
      <c r="E40" s="15">
        <f>A40-VLOOKUP(D40,Categorie!A$2:D$50,4,FALSE)</f>
        <v>0.19513888888711028</v>
      </c>
      <c r="F40" s="19" t="str">
        <f>VLOOKUP(B40,Atleti!A$2:F$999,6,FALSE)</f>
        <v>TEAM ERREPI FRW</v>
      </c>
      <c r="G40" s="71" t="str">
        <f>VLOOKUP(B40,Atleti!A$2:G$999,7,FALSE)</f>
        <v>FCI</v>
      </c>
      <c r="H40" s="71">
        <f>T(VLOOKUP(B40,Atleti!A$2:H$999,8,FALSE))</f>
      </c>
    </row>
    <row r="41" spans="1:8" ht="12.75">
      <c r="A41" s="15">
        <v>0.8410185185202863</v>
      </c>
      <c r="B41" s="8">
        <v>116</v>
      </c>
      <c r="C41" t="str">
        <f>VLOOKUP(B41,Atleti!A$2:B$999,2,FALSE)</f>
        <v>CARDINALI FRANCESCO</v>
      </c>
      <c r="D41" s="71" t="str">
        <f>VLOOKUP(B41,Atleti!A$2:D$999,4,FALSE)</f>
        <v>A1</v>
      </c>
      <c r="E41" s="15">
        <f>A41-VLOOKUP(D41,Categorie!A$2:D$50,4,FALSE)</f>
        <v>0.19518518518695294</v>
      </c>
      <c r="F41" s="19" t="str">
        <f>VLOOKUP(B41,Atleti!A$2:F$999,6,FALSE)</f>
        <v>F-SOLUTION</v>
      </c>
      <c r="G41" s="71" t="str">
        <f>VLOOKUP(B41,Atleti!A$2:G$999,7,FALSE)</f>
        <v>FCI</v>
      </c>
      <c r="H41" s="71">
        <f>T(VLOOKUP(B41,Atleti!A$2:H$999,8,FALSE))</f>
      </c>
    </row>
    <row r="42" spans="1:8" ht="12.75">
      <c r="A42" s="15">
        <v>0.8410416666665697</v>
      </c>
      <c r="B42" s="8">
        <v>35</v>
      </c>
      <c r="C42" t="str">
        <f>VLOOKUP(B42,Atleti!A$2:B$999,2,FALSE)</f>
        <v>BELLO FABIANO</v>
      </c>
      <c r="D42" s="71" t="str">
        <f>VLOOKUP(B42,Atleti!A$2:D$999,4,FALSE)</f>
        <v>A4</v>
      </c>
      <c r="E42" s="15">
        <f>A42-VLOOKUP(D42,Categorie!A$2:D$50,4,FALSE)</f>
        <v>0.19520833333323628</v>
      </c>
      <c r="F42" s="19" t="str">
        <f>VLOOKUP(B42,Atleti!A$2:F$999,6,FALSE)</f>
        <v>BY BIKE (UISP)</v>
      </c>
      <c r="G42" s="71" t="str">
        <f>VLOOKUP(B42,Atleti!A$2:G$999,7,FALSE)</f>
        <v>UISP</v>
      </c>
      <c r="H42" s="71" t="str">
        <f>T(VLOOKUP(B42,Atleti!A$2:H$999,8,FALSE))</f>
        <v>EMPOLI-FI</v>
      </c>
    </row>
    <row r="43" spans="1:8" ht="12.75">
      <c r="A43" s="15">
        <v>0.8410532407433493</v>
      </c>
      <c r="B43" s="8">
        <v>47</v>
      </c>
      <c r="C43" t="str">
        <f>VLOOKUP(B43,Atleti!A$2:B$999,2,FALSE)</f>
        <v>DIGILIO EMANUELE</v>
      </c>
      <c r="D43" s="71" t="str">
        <f>VLOOKUP(B43,Atleti!A$2:D$999,4,FALSE)</f>
        <v>A1</v>
      </c>
      <c r="E43" s="15">
        <f>A43-VLOOKUP(D43,Categorie!A$2:D$50,4,FALSE)</f>
        <v>0.19521990741001594</v>
      </c>
      <c r="F43" s="19" t="str">
        <f>VLOOKUP(B43,Atleti!A$2:F$999,6,FALSE)</f>
        <v>SS GROSSETO (UISP)</v>
      </c>
      <c r="G43" s="71" t="str">
        <f>VLOOKUP(B43,Atleti!A$2:G$999,7,FALSE)</f>
        <v>UISP</v>
      </c>
      <c r="H43" s="71" t="str">
        <f>T(VLOOKUP(B43,Atleti!A$2:H$999,8,FALSE))</f>
        <v>GROSSETO</v>
      </c>
    </row>
    <row r="44" spans="1:8" ht="12.75">
      <c r="A44" s="15">
        <v>0.8410763888896327</v>
      </c>
      <c r="B44" s="8">
        <v>91</v>
      </c>
      <c r="C44" t="str">
        <f>VLOOKUP(B44,Atleti!A$2:B$999,2,FALSE)</f>
        <v>DONATI FEDERICO</v>
      </c>
      <c r="D44" s="71" t="str">
        <f>VLOOKUP(B44,Atleti!A$2:D$999,4,FALSE)</f>
        <v>A1</v>
      </c>
      <c r="E44" s="15">
        <f>A44-VLOOKUP(D44,Categorie!A$2:D$50,4,FALSE)</f>
        <v>0.19524305555629928</v>
      </c>
      <c r="F44" s="19" t="str">
        <f>VLOOKUP(B44,Atleti!A$2:F$999,6,FALSE)</f>
        <v>TEAM B.P.MOTION (UISP)</v>
      </c>
      <c r="G44" s="71" t="str">
        <f>VLOOKUP(B44,Atleti!A$2:G$999,7,FALSE)</f>
        <v>UISP</v>
      </c>
      <c r="H44" s="71" t="str">
        <f>T(VLOOKUP(B44,Atleti!A$2:H$999,8,FALSE))</f>
        <v>AREZZO</v>
      </c>
    </row>
    <row r="45" spans="1:8" ht="12.75">
      <c r="A45" s="15">
        <v>0.8410879629664123</v>
      </c>
      <c r="B45" s="8">
        <v>33</v>
      </c>
      <c r="C45" t="str">
        <f>VLOOKUP(B45,Atleti!A$2:B$999,2,FALSE)</f>
        <v>CORSINI DAVIDE</v>
      </c>
      <c r="D45" s="71" t="str">
        <f>VLOOKUP(B45,Atleti!A$2:D$999,4,FALSE)</f>
        <v>A4</v>
      </c>
      <c r="E45" s="15">
        <f>A45-VLOOKUP(D45,Categorie!A$2:D$50,4,FALSE)</f>
        <v>0.19525462963307894</v>
      </c>
      <c r="F45" s="19" t="str">
        <f>VLOOKUP(B45,Atleti!A$2:F$999,6,FALSE)</f>
        <v>BICI SPORT CARRARA</v>
      </c>
      <c r="G45" s="71" t="str">
        <f>VLOOKUP(B45,Atleti!A$2:G$999,7,FALSE)</f>
        <v>UISP</v>
      </c>
      <c r="H45" s="71" t="str">
        <f>T(VLOOKUP(B45,Atleti!A$2:H$999,8,FALSE))</f>
        <v>MASSA</v>
      </c>
    </row>
    <row r="46" spans="1:8" ht="12.75">
      <c r="A46" s="15">
        <v>0.8411111111126957</v>
      </c>
      <c r="B46" s="8">
        <v>85</v>
      </c>
      <c r="C46" t="str">
        <f>VLOOKUP(B46,Atleti!A$2:B$999,2,FALSE)</f>
        <v>CIABATTI GIAMPIERO</v>
      </c>
      <c r="D46" s="71" t="str">
        <f>VLOOKUP(B46,Atleti!A$2:D$999,4,FALSE)</f>
        <v>A3</v>
      </c>
      <c r="E46" s="15">
        <f>A46-VLOOKUP(D46,Categorie!A$2:D$50,4,FALSE)</f>
        <v>0.19527777777936228</v>
      </c>
      <c r="F46" s="19" t="str">
        <f>VLOOKUP(B46,Atleti!A$2:F$999,6,FALSE)</f>
        <v>TEAM KONA BIKE PARADISE</v>
      </c>
      <c r="G46" s="71" t="str">
        <f>VLOOKUP(B46,Atleti!A$2:G$999,7,FALSE)</f>
        <v>FCI</v>
      </c>
      <c r="H46" s="71">
        <f>T(VLOOKUP(B46,Atleti!A$2:H$999,8,FALSE))</f>
      </c>
    </row>
    <row r="47" spans="1:8" ht="12.75">
      <c r="A47" s="15">
        <v>0.841134259258979</v>
      </c>
      <c r="B47" s="8">
        <v>41</v>
      </c>
      <c r="C47" t="str">
        <f>VLOOKUP(B47,Atleti!A$2:B$999,2,FALSE)</f>
        <v>RIGHI MIRKO</v>
      </c>
      <c r="D47" s="71" t="str">
        <f>VLOOKUP(B47,Atleti!A$2:D$999,4,FALSE)</f>
        <v>A2</v>
      </c>
      <c r="E47" s="15">
        <f>A47-VLOOKUP(D47,Categorie!A$2:D$50,4,FALSE)</f>
        <v>0.19530092592564563</v>
      </c>
      <c r="F47" s="19" t="str">
        <f>VLOOKUP(B47,Atleti!A$2:F$999,6,FALSE)</f>
        <v>ASSO BIKE</v>
      </c>
      <c r="G47" s="71" t="str">
        <f>VLOOKUP(B47,Atleti!A$2:G$999,7,FALSE)</f>
        <v>UISP</v>
      </c>
      <c r="H47" s="71" t="str">
        <f>T(VLOOKUP(B47,Atleti!A$2:H$999,8,FALSE))</f>
        <v>SIENA</v>
      </c>
    </row>
    <row r="48" spans="1:8" ht="12.75">
      <c r="A48" s="15">
        <v>0.8411458333357587</v>
      </c>
      <c r="B48" s="8">
        <v>51</v>
      </c>
      <c r="C48" t="str">
        <f>VLOOKUP(B48,Atleti!A$2:B$999,2,FALSE)</f>
        <v>FELICI LORENZO</v>
      </c>
      <c r="D48" s="71" t="str">
        <f>VLOOKUP(B48,Atleti!A$2:D$999,4,FALSE)</f>
        <v>A2</v>
      </c>
      <c r="E48" s="15">
        <f>A48-VLOOKUP(D48,Categorie!A$2:D$50,4,FALSE)</f>
        <v>0.19531250000242528</v>
      </c>
      <c r="F48" s="19" t="str">
        <f>VLOOKUP(B48,Atleti!A$2:F$999,6,FALSE)</f>
        <v>DONKEY BIKE (FCI)</v>
      </c>
      <c r="G48" s="71" t="str">
        <f>VLOOKUP(B48,Atleti!A$2:G$999,7,FALSE)</f>
        <v>FCI</v>
      </c>
      <c r="H48" s="71">
        <f>T(VLOOKUP(B48,Atleti!A$2:H$999,8,FALSE))</f>
      </c>
    </row>
    <row r="49" spans="1:8" ht="12.75">
      <c r="A49" s="15">
        <v>0.8411805555588217</v>
      </c>
      <c r="B49" s="8">
        <v>104</v>
      </c>
      <c r="C49" t="str">
        <f>VLOOKUP(B49,Atleti!A$2:B$999,2,FALSE)</f>
        <v>BIANCHINI GINO</v>
      </c>
      <c r="D49" s="71" t="str">
        <f>VLOOKUP(B49,Atleti!A$2:D$999,4,FALSE)</f>
        <v>A4</v>
      </c>
      <c r="E49" s="15">
        <f>A49-VLOOKUP(D49,Categorie!A$2:D$50,4,FALSE)</f>
        <v>0.19534722222548828</v>
      </c>
      <c r="F49" s="19" t="str">
        <f>VLOOKUP(B49,Atleti!A$2:F$999,6,FALSE)</f>
        <v>TUTTO BICI</v>
      </c>
      <c r="G49" s="71" t="str">
        <f>VLOOKUP(B49,Atleti!A$2:G$999,7,FALSE)</f>
        <v>AICS</v>
      </c>
      <c r="H49" s="71" t="str">
        <f>T(VLOOKUP(B49,Atleti!A$2:H$999,8,FALSE))</f>
        <v> </v>
      </c>
    </row>
    <row r="50" spans="1:8" ht="12.75">
      <c r="A50" s="15">
        <v>0.8411921296283253</v>
      </c>
      <c r="B50" s="8">
        <v>8</v>
      </c>
      <c r="C50" t="str">
        <f>VLOOKUP(B50,Atleti!A$2:B$999,2,FALSE)</f>
        <v>BARDINI MASSIMO</v>
      </c>
      <c r="D50" s="71" t="str">
        <f>VLOOKUP(B50,Atleti!A$2:D$999,4,FALSE)</f>
        <v>A3</v>
      </c>
      <c r="E50" s="15">
        <f>A50-VLOOKUP(D50,Categorie!A$2:D$50,4,FALSE)</f>
        <v>0.19535879629499198</v>
      </c>
      <c r="F50" s="19" t="str">
        <f>VLOOKUP(B50,Atleti!A$2:F$999,6,FALSE)</f>
        <v>MTB CHIANCIANO TERME </v>
      </c>
      <c r="G50" s="71" t="str">
        <f>VLOOKUP(B50,Atleti!A$2:G$999,7,FALSE)</f>
        <v>UISP</v>
      </c>
      <c r="H50" s="71" t="str">
        <f>T(VLOOKUP(B50,Atleti!A$2:H$999,8,FALSE))</f>
        <v>SIENA</v>
      </c>
    </row>
    <row r="51" spans="1:8" ht="12.75">
      <c r="A51" s="15">
        <v>0.8412152777746087</v>
      </c>
      <c r="B51" s="8">
        <v>23</v>
      </c>
      <c r="C51" t="str">
        <f>VLOOKUP(B51,Atleti!A$2:B$999,2,FALSE)</f>
        <v>FRAGAI GIANLUCA</v>
      </c>
      <c r="D51" s="71" t="str">
        <f>VLOOKUP(B51,Atleti!A$2:D$999,4,FALSE)</f>
        <v>A3</v>
      </c>
      <c r="E51" s="15">
        <f>A51-VLOOKUP(D51,Categorie!A$2:D$50,4,FALSE)</f>
        <v>0.19538194444127532</v>
      </c>
      <c r="F51" s="19" t="str">
        <f>VLOOKUP(B51,Atleti!A$2:F$999,6,FALSE)</f>
        <v>TERONTOLA</v>
      </c>
      <c r="G51" s="71" t="str">
        <f>VLOOKUP(B51,Atleti!A$2:G$999,7,FALSE)</f>
        <v>UISP</v>
      </c>
      <c r="H51" s="71" t="str">
        <f>T(VLOOKUP(B51,Atleti!A$2:H$999,8,FALSE))</f>
        <v>AREZZO</v>
      </c>
    </row>
    <row r="52" spans="1:8" ht="12.75">
      <c r="A52" s="15">
        <v>0.841238425928168</v>
      </c>
      <c r="B52" s="8">
        <v>55</v>
      </c>
      <c r="C52" t="str">
        <f>VLOOKUP(B52,Atleti!A$2:B$999,2,FALSE)</f>
        <v>ANELLI CORSO</v>
      </c>
      <c r="D52" s="71" t="str">
        <f>VLOOKUP(B52,Atleti!A$2:D$999,4,FALSE)</f>
        <v>A2</v>
      </c>
      <c r="E52" s="15">
        <f>A52-VLOOKUP(D52,Categorie!A$2:D$50,4,FALSE)</f>
        <v>0.19540509259483463</v>
      </c>
      <c r="F52" s="19" t="str">
        <f>VLOOKUP(B52,Atleti!A$2:F$999,6,FALSE)</f>
        <v>FALASCHI CICLO POINT </v>
      </c>
      <c r="G52" s="71" t="str">
        <f>VLOOKUP(B52,Atleti!A$2:G$999,7,FALSE)</f>
        <v>UISP</v>
      </c>
      <c r="H52" s="71" t="str">
        <f>T(VLOOKUP(B52,Atleti!A$2:H$999,8,FALSE))</f>
        <v>LIVORNO</v>
      </c>
    </row>
    <row r="53" spans="1:8" ht="12.75">
      <c r="A53" s="15">
        <v>0.841273148151231</v>
      </c>
      <c r="B53" s="8">
        <v>38</v>
      </c>
      <c r="C53" t="str">
        <f>VLOOKUP(B53,Atleti!A$2:B$999,2,FALSE)</f>
        <v>NENCINI FABIO</v>
      </c>
      <c r="D53" s="71" t="str">
        <f>VLOOKUP(B53,Atleti!A$2:D$999,4,FALSE)</f>
        <v>A2</v>
      </c>
      <c r="E53" s="15">
        <f>A53-VLOOKUP(D53,Categorie!A$2:D$50,4,FALSE)</f>
        <v>0.19543981481789763</v>
      </c>
      <c r="F53" s="19" t="str">
        <f>VLOOKUP(B53,Atleti!A$2:F$999,6,FALSE)</f>
        <v>BY BIKE (UISP)</v>
      </c>
      <c r="G53" s="71" t="str">
        <f>VLOOKUP(B53,Atleti!A$2:G$999,7,FALSE)</f>
        <v>UISP</v>
      </c>
      <c r="H53" s="71" t="str">
        <f>T(VLOOKUP(B53,Atleti!A$2:H$999,8,FALSE))</f>
        <v>EMPOLI-FI</v>
      </c>
    </row>
    <row r="54" spans="1:8" ht="12.75">
      <c r="A54" s="15">
        <v>0.841307870367018</v>
      </c>
      <c r="B54" s="8">
        <v>129</v>
      </c>
      <c r="C54" t="str">
        <f>VLOOKUP(B54,Atleti!A$2:B$999,2,FALSE)</f>
        <v>VECCHIONI LEONARDO</v>
      </c>
      <c r="D54" s="71" t="str">
        <f>VLOOKUP(B54,Atleti!A$2:D$999,4,FALSE)</f>
        <v>A1</v>
      </c>
      <c r="E54" s="15">
        <f>A54-VLOOKUP(D54,Categorie!A$2:D$50,4,FALSE)</f>
        <v>0.19547453703368467</v>
      </c>
      <c r="F54" s="19" t="str">
        <f>VLOOKUP(B54,Atleti!A$2:F$999,6,FALSE)</f>
        <v>GAUDENZI (UISP)</v>
      </c>
      <c r="G54" s="71" t="str">
        <f>VLOOKUP(B54,Atleti!A$2:G$999,7,FALSE)</f>
        <v>UISP</v>
      </c>
      <c r="H54" s="71" t="str">
        <f>T(VLOOKUP(B54,Atleti!A$2:H$999,8,FALSE))</f>
        <v>AREZZO</v>
      </c>
    </row>
    <row r="55" spans="1:8" ht="12.75">
      <c r="A55" s="15">
        <v>0.8413310185205773</v>
      </c>
      <c r="B55" s="8">
        <v>46</v>
      </c>
      <c r="C55" t="str">
        <f>VLOOKUP(B55,Atleti!A$2:B$999,2,FALSE)</f>
        <v>PRIMAVERI GIANFRANCO</v>
      </c>
      <c r="D55" s="71" t="str">
        <f>VLOOKUP(B55,Atleti!A$2:D$999,4,FALSE)</f>
        <v>A4</v>
      </c>
      <c r="E55" s="15">
        <f>A55-VLOOKUP(D55,Categorie!A$2:D$50,4,FALSE)</f>
        <v>0.19549768518724397</v>
      </c>
      <c r="F55" s="19" t="str">
        <f>VLOOKUP(B55,Atleti!A$2:F$999,6,FALSE)</f>
        <v>TEAM SCOTT-PASQUINI (FCI)</v>
      </c>
      <c r="G55" s="71" t="str">
        <f>VLOOKUP(B55,Atleti!A$2:G$999,7,FALSE)</f>
        <v>FCI</v>
      </c>
      <c r="H55" s="71">
        <f>T(VLOOKUP(B55,Atleti!A$2:H$999,8,FALSE))</f>
      </c>
    </row>
    <row r="56" spans="1:8" ht="12.75">
      <c r="A56" s="15">
        <v>0.8413541666668607</v>
      </c>
      <c r="B56" s="8">
        <v>95</v>
      </c>
      <c r="C56" t="str">
        <f>VLOOKUP(B56,Atleti!A$2:B$999,2,FALSE)</f>
        <v>DRAGONI ROBERTO</v>
      </c>
      <c r="D56" s="71" t="str">
        <f>VLOOKUP(B56,Atleti!A$2:D$999,4,FALSE)</f>
        <v>A2</v>
      </c>
      <c r="E56" s="15">
        <f>A56-VLOOKUP(D56,Categorie!A$2:D$50,4,FALSE)</f>
        <v>0.19552083333352732</v>
      </c>
      <c r="F56" s="19" t="str">
        <f>VLOOKUP(B56,Atleti!A$2:F$999,6,FALSE)</f>
        <v>CICLOSAVINESE</v>
      </c>
      <c r="G56" s="71" t="str">
        <f>VLOOKUP(B56,Atleti!A$2:G$999,7,FALSE)</f>
        <v>AICS</v>
      </c>
      <c r="H56" s="71">
        <f>T(VLOOKUP(B56,Atleti!A$2:H$999,8,FALSE))</f>
      </c>
    </row>
    <row r="57" spans="1:8" ht="12.75">
      <c r="A57" s="15">
        <v>0.841377314813144</v>
      </c>
      <c r="B57" s="8">
        <v>117</v>
      </c>
      <c r="C57" t="str">
        <f>VLOOKUP(B57,Atleti!A$2:B$999,2,FALSE)</f>
        <v>MAGRINI LUCA</v>
      </c>
      <c r="D57" s="71" t="str">
        <f>VLOOKUP(B57,Atleti!A$2:D$999,4,FALSE)</f>
        <v>A3</v>
      </c>
      <c r="E57" s="15">
        <f>A57-VLOOKUP(D57,Categorie!A$2:D$50,4,FALSE)</f>
        <v>0.19554398147981067</v>
      </c>
      <c r="F57" s="19" t="str">
        <f>VLOOKUP(B57,Atleti!A$2:F$999,6,FALSE)</f>
        <v>F-SOLUTION</v>
      </c>
      <c r="G57" s="71" t="str">
        <f>VLOOKUP(B57,Atleti!A$2:G$999,7,FALSE)</f>
        <v>FCI</v>
      </c>
      <c r="H57" s="71">
        <f>T(VLOOKUP(B57,Atleti!A$2:H$999,8,FALSE))</f>
      </c>
    </row>
    <row r="58" spans="1:8" ht="12.75">
      <c r="A58" s="15">
        <v>0.8414004629594274</v>
      </c>
      <c r="B58" s="8">
        <v>75</v>
      </c>
      <c r="C58" t="str">
        <f>VLOOKUP(B58,Atleti!A$2:B$999,2,FALSE)</f>
        <v>GUERRINI MASSIMO</v>
      </c>
      <c r="D58" s="71" t="str">
        <f>VLOOKUP(B58,Atleti!A$2:D$999,4,FALSE)</f>
        <v>A1</v>
      </c>
      <c r="E58" s="15">
        <f>A58-VLOOKUP(D58,Categorie!A$2:D$50,4,FALSE)</f>
        <v>0.19556712962609402</v>
      </c>
      <c r="F58" s="19" t="str">
        <f>VLOOKUP(B58,Atleti!A$2:F$999,6,FALSE)</f>
        <v>TEAM SCOTT-PASQUINI (FCI)</v>
      </c>
      <c r="G58" s="71" t="str">
        <f>VLOOKUP(B58,Atleti!A$2:G$999,7,FALSE)</f>
        <v>FCI</v>
      </c>
      <c r="H58" s="71">
        <f>T(VLOOKUP(B58,Atleti!A$2:H$999,8,FALSE))</f>
      </c>
    </row>
    <row r="59" spans="1:8" ht="12.75">
      <c r="A59" s="15">
        <v>0.8414236111129867</v>
      </c>
      <c r="B59" s="8">
        <v>140</v>
      </c>
      <c r="C59" t="str">
        <f>VLOOKUP(B59,Atleti!A$2:B$999,2,FALSE)</f>
        <v>LAPINI MIRKO</v>
      </c>
      <c r="D59" s="71" t="str">
        <f>VLOOKUP(B59,Atleti!A$2:D$999,4,FALSE)</f>
        <v>A1</v>
      </c>
      <c r="E59" s="15">
        <f>A59-VLOOKUP(D59,Categorie!A$2:D$50,4,FALSE)</f>
        <v>0.19559027777965332</v>
      </c>
      <c r="F59" s="19" t="str">
        <f>VLOOKUP(B59,Atleti!A$2:F$999,6,FALSE)</f>
        <v>CICLISTICA GREVIGIANA</v>
      </c>
      <c r="G59" s="71" t="str">
        <f>VLOOKUP(B59,Atleti!A$2:G$999,7,FALSE)</f>
        <v>UISP</v>
      </c>
      <c r="H59" s="71" t="str">
        <f>T(VLOOKUP(B59,Atleti!A$2:H$999,8,FALSE))</f>
        <v>FIRENZE</v>
      </c>
    </row>
    <row r="60" spans="1:8" ht="12.75">
      <c r="A60" s="15">
        <v>0.84144675925927</v>
      </c>
      <c r="B60" s="8">
        <v>81</v>
      </c>
      <c r="C60" t="str">
        <f>VLOOKUP(B60,Atleti!A$2:B$999,2,FALSE)</f>
        <v>BONO GIANNI</v>
      </c>
      <c r="D60" s="71" t="str">
        <f>VLOOKUP(B60,Atleti!A$2:D$999,4,FALSE)</f>
        <v>A3</v>
      </c>
      <c r="E60" s="15">
        <f>A60-VLOOKUP(D60,Categorie!A$2:D$50,4,FALSE)</f>
        <v>0.19561342592593667</v>
      </c>
      <c r="F60" s="19" t="str">
        <f>VLOOKUP(B60,Atleti!A$2:F$999,6,FALSE)</f>
        <v>F-SOLUTION</v>
      </c>
      <c r="G60" s="71" t="str">
        <f>VLOOKUP(B60,Atleti!A$2:G$999,7,FALSE)</f>
        <v>FCI</v>
      </c>
      <c r="H60" s="71">
        <f>T(VLOOKUP(B60,Atleti!A$2:H$999,8,FALSE))</f>
      </c>
    </row>
    <row r="61" spans="1:8" ht="12.75">
      <c r="A61" s="15">
        <v>0.8414699074055534</v>
      </c>
      <c r="B61" s="8">
        <v>83</v>
      </c>
      <c r="C61" t="str">
        <f>VLOOKUP(B61,Atleti!A$2:B$999,2,FALSE)</f>
        <v>BRANDINI NICOLA</v>
      </c>
      <c r="D61" s="71" t="str">
        <f>VLOOKUP(B61,Atleti!A$2:D$999,4,FALSE)</f>
        <v>A1</v>
      </c>
      <c r="E61" s="15">
        <f>A61-VLOOKUP(D61,Categorie!A$2:D$50,4,FALSE)</f>
        <v>0.19563657407222002</v>
      </c>
      <c r="F61" s="19" t="str">
        <f>VLOOKUP(B61,Atleti!A$2:F$999,6,FALSE)</f>
        <v>DONKEY BIKE (FCI)</v>
      </c>
      <c r="G61" s="71" t="str">
        <f>VLOOKUP(B61,Atleti!A$2:G$999,7,FALSE)</f>
        <v>FCI</v>
      </c>
      <c r="H61" s="71" t="str">
        <f>T(VLOOKUP(B61,Atleti!A$2:H$999,8,FALSE))</f>
        <v> </v>
      </c>
    </row>
    <row r="62" spans="1:8" ht="12.75">
      <c r="A62" s="15">
        <v>0.8415046296286164</v>
      </c>
      <c r="B62" s="8">
        <v>86</v>
      </c>
      <c r="C62" t="str">
        <f>VLOOKUP(B62,Atleti!A$2:B$999,2,FALSE)</f>
        <v>FERRI ALESSANDRO</v>
      </c>
      <c r="D62" s="71" t="str">
        <f>VLOOKUP(B62,Atleti!A$2:D$999,4,FALSE)</f>
        <v>A3</v>
      </c>
      <c r="E62" s="15">
        <f>A62-VLOOKUP(D62,Categorie!A$2:D$50,4,FALSE)</f>
        <v>0.19567129629528301</v>
      </c>
      <c r="F62" s="19" t="str">
        <f>VLOOKUP(B62,Atleti!A$2:F$999,6,FALSE)</f>
        <v>MTB CASENTINO</v>
      </c>
      <c r="G62" s="71" t="str">
        <f>VLOOKUP(B62,Atleti!A$2:G$999,7,FALSE)</f>
        <v>UISP</v>
      </c>
      <c r="H62" s="71" t="str">
        <f>T(VLOOKUP(B62,Atleti!A$2:H$999,8,FALSE))</f>
        <v>AREZZO</v>
      </c>
    </row>
    <row r="63" spans="1:8" ht="12.75">
      <c r="A63" s="15">
        <v>0.8415277777748997</v>
      </c>
      <c r="B63" s="8">
        <v>36</v>
      </c>
      <c r="C63" t="str">
        <f>VLOOKUP(B63,Atleti!A$2:B$999,2,FALSE)</f>
        <v>PERTICI MASSIMO</v>
      </c>
      <c r="D63" s="71" t="str">
        <f>VLOOKUP(B63,Atleti!A$2:D$999,4,FALSE)</f>
        <v>A3</v>
      </c>
      <c r="E63" s="15">
        <f>A63-VLOOKUP(D63,Categorie!A$2:D$50,4,FALSE)</f>
        <v>0.19569444444156636</v>
      </c>
      <c r="F63" s="19" t="str">
        <f>VLOOKUP(B63,Atleti!A$2:F$999,6,FALSE)</f>
        <v>BY BIKE (UISP)</v>
      </c>
      <c r="G63" s="71" t="str">
        <f>VLOOKUP(B63,Atleti!A$2:G$999,7,FALSE)</f>
        <v>UISP</v>
      </c>
      <c r="H63" s="71" t="str">
        <f>T(VLOOKUP(B63,Atleti!A$2:H$999,8,FALSE))</f>
        <v>EMPOLI-FI</v>
      </c>
    </row>
    <row r="64" spans="1:8" ht="12.75">
      <c r="A64" s="15">
        <v>0.841550925928459</v>
      </c>
      <c r="B64" s="8">
        <v>84</v>
      </c>
      <c r="C64" t="str">
        <f>VLOOKUP(B64,Atleti!A$2:B$999,2,FALSE)</f>
        <v>TARQUINI LEONARDO</v>
      </c>
      <c r="D64" s="71" t="str">
        <f>VLOOKUP(B64,Atleti!A$2:D$999,4,FALSE)</f>
        <v>A3</v>
      </c>
      <c r="E64" s="15">
        <f>A64-VLOOKUP(D64,Categorie!A$2:D$50,4,FALSE)</f>
        <v>0.19571759259512567</v>
      </c>
      <c r="F64" s="19" t="str">
        <f>VLOOKUP(B64,Atleti!A$2:F$999,6,FALSE)</f>
        <v>POLIZIA STATO AREZZO</v>
      </c>
      <c r="G64" s="71" t="str">
        <f>VLOOKUP(B64,Atleti!A$2:G$999,7,FALSE)</f>
        <v>AICS</v>
      </c>
      <c r="H64" s="71">
        <f>T(VLOOKUP(B64,Atleti!A$2:H$999,8,FALSE))</f>
      </c>
    </row>
    <row r="65" spans="1:8" ht="12.75">
      <c r="A65" s="15">
        <v>0.841585648151522</v>
      </c>
      <c r="B65" s="8">
        <v>37</v>
      </c>
      <c r="C65" t="str">
        <f>VLOOKUP(B65,Atleti!A$2:B$999,2,FALSE)</f>
        <v>LUTI MASSIMILIANO</v>
      </c>
      <c r="D65" s="71" t="str">
        <f>VLOOKUP(B65,Atleti!A$2:D$999,4,FALSE)</f>
        <v>A3</v>
      </c>
      <c r="E65" s="15">
        <f>A65-VLOOKUP(D65,Categorie!A$2:D$50,4,FALSE)</f>
        <v>0.19575231481818867</v>
      </c>
      <c r="F65" s="19" t="str">
        <f>VLOOKUP(B65,Atleti!A$2:F$999,6,FALSE)</f>
        <v>BY BIKE (UISP)</v>
      </c>
      <c r="G65" s="71" t="str">
        <f>VLOOKUP(B65,Atleti!A$2:G$999,7,FALSE)</f>
        <v>UISP</v>
      </c>
      <c r="H65" s="71" t="str">
        <f>T(VLOOKUP(B65,Atleti!A$2:H$999,8,FALSE))</f>
        <v>EMPOLI-FI</v>
      </c>
    </row>
    <row r="66" spans="1:8" ht="12.75">
      <c r="A66" s="15">
        <v>0.8416087962978054</v>
      </c>
      <c r="B66" s="8">
        <v>64</v>
      </c>
      <c r="C66" t="str">
        <f>VLOOKUP(B66,Atleti!A$2:B$999,2,FALSE)</f>
        <v>FERRUZZI FABRIZIO</v>
      </c>
      <c r="D66" s="71" t="str">
        <f>VLOOKUP(B66,Atleti!A$2:D$999,4,FALSE)</f>
        <v>A3</v>
      </c>
      <c r="E66" s="15">
        <f>A66-VLOOKUP(D66,Categorie!A$2:D$50,4,FALSE)</f>
        <v>0.195775462964472</v>
      </c>
      <c r="F66" s="19" t="str">
        <f>VLOOKUP(B66,Atleti!A$2:F$999,6,FALSE)</f>
        <v>PMB  FENIXS</v>
      </c>
      <c r="G66" s="71" t="str">
        <f>VLOOKUP(B66,Atleti!A$2:G$999,7,FALSE)</f>
        <v>UISP</v>
      </c>
      <c r="H66" s="71" t="str">
        <f>T(VLOOKUP(B66,Atleti!A$2:H$999,8,FALSE))</f>
        <v>PRATO</v>
      </c>
    </row>
    <row r="67" spans="1:8" ht="12.75">
      <c r="A67" s="15">
        <v>0.8416319444440887</v>
      </c>
      <c r="B67" s="8">
        <v>45</v>
      </c>
      <c r="C67" t="str">
        <f>VLOOKUP(B67,Atleti!A$2:B$999,2,FALSE)</f>
        <v>BIANCHI FABIO</v>
      </c>
      <c r="D67" s="71" t="str">
        <f>VLOOKUP(B67,Atleti!A$2:D$999,4,FALSE)</f>
        <v>A2</v>
      </c>
      <c r="E67" s="15">
        <f>A67-VLOOKUP(D67,Categorie!A$2:D$50,4,FALSE)</f>
        <v>0.19579861111075536</v>
      </c>
      <c r="F67" s="19" t="str">
        <f>VLOOKUP(B67,Atleti!A$2:F$999,6,FALSE)</f>
        <v>CAVALLINO TENTICICLISMO (UISP) </v>
      </c>
      <c r="G67" s="71" t="str">
        <f>VLOOKUP(B67,Atleti!A$2:G$999,7,FALSE)</f>
        <v>UISP</v>
      </c>
      <c r="H67" s="71" t="str">
        <f>T(VLOOKUP(B67,Atleti!A$2:H$999,8,FALSE))</f>
        <v>AREZZO</v>
      </c>
    </row>
    <row r="68" spans="1:8" ht="12.75">
      <c r="A68" s="15">
        <v>0.8416550925903721</v>
      </c>
      <c r="B68" s="8">
        <v>103</v>
      </c>
      <c r="C68" t="str">
        <f>VLOOKUP(B68,Atleti!A$2:B$999,2,FALSE)</f>
        <v>VALLIN ENRICO</v>
      </c>
      <c r="D68" s="71" t="str">
        <f>VLOOKUP(B68,Atleti!A$2:D$999,4,FALSE)</f>
        <v>A3</v>
      </c>
      <c r="E68" s="15">
        <f>A68-VLOOKUP(D68,Categorie!A$2:D$50,4,FALSE)</f>
        <v>0.1958217592570387</v>
      </c>
      <c r="F68" s="19" t="str">
        <f>VLOOKUP(B68,Atleti!A$2:F$999,6,FALSE)</f>
        <v>TEAM D.BIKE (AICS)</v>
      </c>
      <c r="G68" s="71" t="str">
        <f>VLOOKUP(B68,Atleti!A$2:G$999,7,FALSE)</f>
        <v>AICS</v>
      </c>
      <c r="H68" s="71">
        <f>T(VLOOKUP(B68,Atleti!A$2:H$999,8,FALSE))</f>
      </c>
    </row>
    <row r="69" spans="1:8" ht="12.75">
      <c r="A69" s="15">
        <v>0.8417013888902147</v>
      </c>
      <c r="B69" s="8">
        <v>136</v>
      </c>
      <c r="C69" t="str">
        <f>VLOOKUP(B69,Atleti!A$2:B$999,2,FALSE)</f>
        <v>SFORZA GIACCHINO</v>
      </c>
      <c r="D69" s="71" t="str">
        <f>VLOOKUP(B69,Atleti!A$2:D$999,4,FALSE)</f>
        <v>A3</v>
      </c>
      <c r="E69" s="15">
        <f>A69-VLOOKUP(D69,Categorie!A$2:D$50,4,FALSE)</f>
        <v>0.19586805555688136</v>
      </c>
      <c r="F69" s="19" t="str">
        <f>VLOOKUP(B69,Atleti!A$2:F$999,6,FALSE)</f>
        <v>TEAM EUROBICI (FCI)</v>
      </c>
      <c r="G69" s="71" t="str">
        <f>VLOOKUP(B69,Atleti!A$2:G$999,7,FALSE)</f>
        <v>FCI</v>
      </c>
      <c r="H69" s="71">
        <f>T(VLOOKUP(B69,Atleti!A$2:H$999,8,FALSE))</f>
      </c>
    </row>
    <row r="70" spans="1:8" ht="12.75">
      <c r="A70" s="15">
        <v>0.8417245370364981</v>
      </c>
      <c r="B70" s="8">
        <v>19</v>
      </c>
      <c r="C70" t="str">
        <f>VLOOKUP(B70,Atleti!A$2:B$999,2,FALSE)</f>
        <v>MACCARI GABRIELE</v>
      </c>
      <c r="D70" s="71" t="str">
        <f>VLOOKUP(B70,Atleti!A$2:D$999,4,FALSE)</f>
        <v>A2</v>
      </c>
      <c r="E70" s="15">
        <f>A70-VLOOKUP(D70,Categorie!A$2:D$50,4,FALSE)</f>
        <v>0.1958912037031647</v>
      </c>
      <c r="F70" s="19" t="str">
        <f>VLOOKUP(B70,Atleti!A$2:F$999,6,FALSE)</f>
        <v>CAVALLINO TENTICICLISMO (UISP) </v>
      </c>
      <c r="G70" s="71" t="str">
        <f>VLOOKUP(B70,Atleti!A$2:G$999,7,FALSE)</f>
        <v>UISP</v>
      </c>
      <c r="H70" s="71" t="str">
        <f>T(VLOOKUP(B70,Atleti!A$2:H$999,8,FALSE))</f>
        <v>AREZZO</v>
      </c>
    </row>
    <row r="71" spans="1:8" ht="12.75">
      <c r="A71" s="15">
        <v>0.8417476851827814</v>
      </c>
      <c r="B71" s="8">
        <v>15</v>
      </c>
      <c r="C71" t="str">
        <f>VLOOKUP(B71,Atleti!A$2:B$999,2,FALSE)</f>
        <v>TUCCI MARINO</v>
      </c>
      <c r="D71" s="71" t="str">
        <f>VLOOKUP(B71,Atleti!A$2:D$999,4,FALSE)</f>
        <v>A4</v>
      </c>
      <c r="E71" s="15">
        <f>A71-VLOOKUP(D71,Categorie!A$2:D$50,4,FALSE)</f>
        <v>0.19591435184944805</v>
      </c>
      <c r="F71" s="19" t="str">
        <f>VLOOKUP(B71,Atleti!A$2:F$999,6,FALSE)</f>
        <v>TEAM SCOTT-PASQUINI (AICS)</v>
      </c>
      <c r="G71" s="71" t="str">
        <f>VLOOKUP(B71,Atleti!A$2:G$999,7,FALSE)</f>
        <v>AICS</v>
      </c>
      <c r="H71" s="71">
        <f>T(VLOOKUP(B71,Atleti!A$2:H$999,8,FALSE))</f>
      </c>
    </row>
    <row r="72" spans="1:8" ht="12.75">
      <c r="A72" s="15">
        <v>0.8417708333363407</v>
      </c>
      <c r="B72" s="8">
        <v>133</v>
      </c>
      <c r="C72" t="str">
        <f>VLOOKUP(B72,Atleti!A$2:B$999,2,FALSE)</f>
        <v>MANGANELLI SIMONE</v>
      </c>
      <c r="D72" s="71" t="str">
        <f>VLOOKUP(B72,Atleti!A$2:D$999,4,FALSE)</f>
        <v>A3</v>
      </c>
      <c r="E72" s="15">
        <f>A72-VLOOKUP(D72,Categorie!A$2:D$50,4,FALSE)</f>
        <v>0.19593750000300736</v>
      </c>
      <c r="F72" s="19" t="str">
        <f>VLOOKUP(B72,Atleti!A$2:F$999,6,FALSE)</f>
        <v>BULLETTA BIKE</v>
      </c>
      <c r="G72" s="71" t="str">
        <f>VLOOKUP(B72,Atleti!A$2:G$999,7,FALSE)</f>
        <v>UISP</v>
      </c>
      <c r="H72" s="71" t="str">
        <f>T(VLOOKUP(B72,Atleti!A$2:H$999,8,FALSE))</f>
        <v>SIENA</v>
      </c>
    </row>
    <row r="73" spans="1:8" ht="12.75">
      <c r="A73" s="15">
        <v>0.8418055555521278</v>
      </c>
      <c r="B73" s="8">
        <v>40</v>
      </c>
      <c r="C73" t="str">
        <f>VLOOKUP(B73,Atleti!A$2:B$999,2,FALSE)</f>
        <v>NENCINI ALESSIO</v>
      </c>
      <c r="D73" s="71" t="str">
        <f>VLOOKUP(B73,Atleti!A$2:D$999,4,FALSE)</f>
        <v>A1</v>
      </c>
      <c r="E73" s="15">
        <f>A73-VLOOKUP(D73,Categorie!A$2:D$50,4,FALSE)</f>
        <v>0.1959722222187944</v>
      </c>
      <c r="F73" s="19" t="str">
        <f>VLOOKUP(B73,Atleti!A$2:F$999,6,FALSE)</f>
        <v>BY BIKE (UISP)</v>
      </c>
      <c r="G73" s="71" t="str">
        <f>VLOOKUP(B73,Atleti!A$2:G$999,7,FALSE)</f>
        <v>UISP</v>
      </c>
      <c r="H73" s="71" t="str">
        <f>T(VLOOKUP(B73,Atleti!A$2:H$999,8,FALSE))</f>
        <v>EMPOLI-FI</v>
      </c>
    </row>
    <row r="74" spans="1:8" ht="12.75">
      <c r="A74" s="15">
        <v>0.8418287037056871</v>
      </c>
      <c r="B74" s="8">
        <v>115</v>
      </c>
      <c r="C74" t="str">
        <f>VLOOKUP(B74,Atleti!A$2:B$999,2,FALSE)</f>
        <v>INGUI FRANCESCO</v>
      </c>
      <c r="D74" s="71" t="str">
        <f>VLOOKUP(B74,Atleti!A$2:D$999,4,FALSE)</f>
        <v>A1</v>
      </c>
      <c r="E74" s="15">
        <f>A74-VLOOKUP(D74,Categorie!A$2:D$50,4,FALSE)</f>
        <v>0.1959953703723537</v>
      </c>
      <c r="F74" s="19" t="str">
        <f>VLOOKUP(B74,Atleti!A$2:F$999,6,FALSE)</f>
        <v>BIKE LR</v>
      </c>
      <c r="G74" s="71" t="str">
        <f>VLOOKUP(B74,Atleti!A$2:G$999,7,FALSE)</f>
        <v>UISP</v>
      </c>
      <c r="H74" s="71" t="str">
        <f>T(VLOOKUP(B74,Atleti!A$2:H$999,8,FALSE))</f>
        <v>AREZZO</v>
      </c>
    </row>
    <row r="75" spans="1:8" ht="12.75">
      <c r="A75" s="15">
        <v>0.8418402777751908</v>
      </c>
      <c r="B75" s="8">
        <v>7</v>
      </c>
      <c r="C75" t="str">
        <f>VLOOKUP(B75,Atleti!A$2:B$999,2,FALSE)</f>
        <v>STEFANOV STEFAN</v>
      </c>
      <c r="D75" s="71" t="str">
        <f>VLOOKUP(B75,Atleti!A$2:D$999,4,FALSE)</f>
        <v>A1</v>
      </c>
      <c r="E75" s="15">
        <f>A75-VLOOKUP(D75,Categorie!A$2:D$50,4,FALSE)</f>
        <v>0.1960069444418574</v>
      </c>
      <c r="F75" s="19" t="str">
        <f>VLOOKUP(B75,Atleti!A$2:F$999,6,FALSE)</f>
        <v>MTB CHIANCIANO TERME </v>
      </c>
      <c r="G75" s="71" t="str">
        <f>VLOOKUP(B75,Atleti!A$2:G$999,7,FALSE)</f>
        <v>UISP</v>
      </c>
      <c r="H75" s="71" t="str">
        <f>T(VLOOKUP(B75,Atleti!A$2:H$999,8,FALSE))</f>
        <v>SIENA</v>
      </c>
    </row>
    <row r="76" spans="1:8" ht="12.75">
      <c r="A76" s="15">
        <v>0.8418634259287501</v>
      </c>
      <c r="B76" s="8">
        <v>132</v>
      </c>
      <c r="C76" t="str">
        <f>VLOOKUP(B76,Atleti!A$2:B$999,2,FALSE)</f>
        <v>CECCARELLI HENRY</v>
      </c>
      <c r="D76" s="71" t="str">
        <f>VLOOKUP(B76,Atleti!A$2:D$999,4,FALSE)</f>
        <v>A2</v>
      </c>
      <c r="E76" s="15">
        <f>A76-VLOOKUP(D76,Categorie!A$2:D$50,4,FALSE)</f>
        <v>0.1960300925954167</v>
      </c>
      <c r="F76" s="19" t="str">
        <f>VLOOKUP(B76,Atleti!A$2:F$999,6,FALSE)</f>
        <v>TEAM B.P.MOTION (UISP)</v>
      </c>
      <c r="G76" s="71" t="str">
        <f>VLOOKUP(B76,Atleti!A$2:G$999,7,FALSE)</f>
        <v>UISP</v>
      </c>
      <c r="H76" s="71" t="str">
        <f>T(VLOOKUP(B76,Atleti!A$2:H$999,8,FALSE))</f>
        <v>AREZZO</v>
      </c>
    </row>
    <row r="77" spans="1:8" ht="12.75">
      <c r="A77" s="15">
        <v>0.8418865740750334</v>
      </c>
      <c r="B77" s="8">
        <v>108</v>
      </c>
      <c r="C77" t="str">
        <f>VLOOKUP(B77,Atleti!A$2:B$999,2,FALSE)</f>
        <v>CHERUBINI LUCIO</v>
      </c>
      <c r="D77" s="71" t="str">
        <f>VLOOKUP(B77,Atleti!A$2:D$999,4,FALSE)</f>
        <v>A4</v>
      </c>
      <c r="E77" s="15">
        <f>A77-VLOOKUP(D77,Categorie!A$2:D$50,4,FALSE)</f>
        <v>0.19605324074170005</v>
      </c>
      <c r="F77" s="19" t="str">
        <f>VLOOKUP(B77,Atleti!A$2:F$999,6,FALSE)</f>
        <v>MTB RACE SUBBIANO</v>
      </c>
      <c r="G77" s="71" t="str">
        <f>VLOOKUP(B77,Atleti!A$2:G$999,7,FALSE)</f>
        <v>AICS</v>
      </c>
      <c r="H77" s="71">
        <f>T(VLOOKUP(B77,Atleti!A$2:H$999,8,FALSE))</f>
      </c>
    </row>
    <row r="78" spans="1:8" ht="12.75">
      <c r="A78" s="15">
        <v>0.8419097222213168</v>
      </c>
      <c r="B78" s="8">
        <v>96</v>
      </c>
      <c r="C78" t="str">
        <f>VLOOKUP(B78,Atleti!A$2:B$999,2,FALSE)</f>
        <v>PANICHI FABIO</v>
      </c>
      <c r="D78" s="71" t="str">
        <f>VLOOKUP(B78,Atleti!A$2:D$999,4,FALSE)</f>
        <v>A3</v>
      </c>
      <c r="E78" s="15">
        <f>A78-VLOOKUP(D78,Categorie!A$2:D$50,4,FALSE)</f>
        <v>0.1960763888879834</v>
      </c>
      <c r="F78" s="19" t="str">
        <f>VLOOKUP(B78,Atleti!A$2:F$999,6,FALSE)</f>
        <v>TEAM D.BIKE (AICS)</v>
      </c>
      <c r="G78" s="71" t="str">
        <f>VLOOKUP(B78,Atleti!A$2:G$999,7,FALSE)</f>
        <v>AICS</v>
      </c>
      <c r="H78" s="71">
        <f>T(VLOOKUP(B78,Atleti!A$2:H$999,8,FALSE))</f>
      </c>
    </row>
    <row r="79" spans="1:8" ht="12.75">
      <c r="A79" s="15">
        <v>0.8419212962980964</v>
      </c>
      <c r="B79" s="8">
        <v>22</v>
      </c>
      <c r="C79" t="str">
        <f>VLOOKUP(B79,Atleti!A$2:B$999,2,FALSE)</f>
        <v>CENCINI SIMONE</v>
      </c>
      <c r="D79" s="71" t="str">
        <f>VLOOKUP(B79,Atleti!A$2:D$999,4,FALSE)</f>
        <v>A2</v>
      </c>
      <c r="E79" s="15">
        <f>A79-VLOOKUP(D79,Categorie!A$2:D$50,4,FALSE)</f>
        <v>0.19608796296476305</v>
      </c>
      <c r="F79" s="19" t="str">
        <f>VLOOKUP(B79,Atleti!A$2:F$999,6,FALSE)</f>
        <v>TERONTOLA</v>
      </c>
      <c r="G79" s="71" t="str">
        <f>VLOOKUP(B79,Atleti!A$2:G$999,7,FALSE)</f>
        <v>UISP</v>
      </c>
      <c r="H79" s="71" t="str">
        <f>T(VLOOKUP(B79,Atleti!A$2:H$999,8,FALSE))</f>
        <v>AREZZO</v>
      </c>
    </row>
    <row r="80" spans="1:8" ht="12.75">
      <c r="A80" s="15">
        <v>0.8419444444443798</v>
      </c>
      <c r="B80" s="8">
        <v>31</v>
      </c>
      <c r="C80" t="str">
        <f>VLOOKUP(B80,Atleti!A$2:B$999,2,FALSE)</f>
        <v>MEACCI NICO</v>
      </c>
      <c r="D80" s="71" t="str">
        <f>VLOOKUP(B80,Atleti!A$2:D$999,4,FALSE)</f>
        <v>A2</v>
      </c>
      <c r="E80" s="15">
        <f>A80-VLOOKUP(D80,Categorie!A$2:D$50,4,FALSE)</f>
        <v>0.1961111111110464</v>
      </c>
      <c r="F80" s="19" t="str">
        <f>VLOOKUP(B80,Atleti!A$2:F$999,6,FALSE)</f>
        <v>VILLASTRADA</v>
      </c>
      <c r="G80" s="71" t="str">
        <f>VLOOKUP(B80,Atleti!A$2:G$999,7,FALSE)</f>
        <v>UISP</v>
      </c>
      <c r="H80" s="71" t="str">
        <f>T(VLOOKUP(B80,Atleti!A$2:H$999,8,FALSE))</f>
        <v>SIENA</v>
      </c>
    </row>
    <row r="81" spans="1:8" ht="12.75">
      <c r="A81" s="15">
        <v>0.8419560185211594</v>
      </c>
      <c r="B81" s="8">
        <v>42</v>
      </c>
      <c r="C81" t="str">
        <f>VLOOKUP(B81,Atleti!A$2:B$999,2,FALSE)</f>
        <v>PROVVEDI STEFANO</v>
      </c>
      <c r="D81" s="71" t="str">
        <f>VLOOKUP(B81,Atleti!A$2:D$999,4,FALSE)</f>
        <v>A3</v>
      </c>
      <c r="E81" s="15">
        <f>A81-VLOOKUP(D81,Categorie!A$2:D$50,4,FALSE)</f>
        <v>0.19612268518782605</v>
      </c>
      <c r="F81" s="19" t="str">
        <f>VLOOKUP(B81,Atleti!A$2:F$999,6,FALSE)</f>
        <v>ASSO BIKE</v>
      </c>
      <c r="G81" s="71" t="str">
        <f>VLOOKUP(B81,Atleti!A$2:G$999,7,FALSE)</f>
        <v>UISP</v>
      </c>
      <c r="H81" s="71" t="str">
        <f>T(VLOOKUP(B81,Atleti!A$2:H$999,8,FALSE))</f>
        <v>SIENA</v>
      </c>
    </row>
    <row r="82" spans="1:8" ht="12.75">
      <c r="A82" s="15">
        <v>0.8419791666674428</v>
      </c>
      <c r="B82" s="8">
        <v>110</v>
      </c>
      <c r="C82" t="str">
        <f>VLOOKUP(B82,Atleti!A$2:B$999,2,FALSE)</f>
        <v>BIGI MARCO</v>
      </c>
      <c r="D82" s="71" t="str">
        <f>VLOOKUP(B82,Atleti!A$2:D$999,4,FALSE)</f>
        <v>A2</v>
      </c>
      <c r="E82" s="15">
        <f>A82-VLOOKUP(D82,Categorie!A$2:D$50,4,FALSE)</f>
        <v>0.1961458333341094</v>
      </c>
      <c r="F82" s="19" t="str">
        <f>VLOOKUP(B82,Atleti!A$2:F$999,6,FALSE)</f>
        <v>CASTELLUCCIO U.S.</v>
      </c>
      <c r="G82" s="71" t="str">
        <f>VLOOKUP(B82,Atleti!A$2:G$999,7,FALSE)</f>
        <v>UISP</v>
      </c>
      <c r="H82" s="71" t="str">
        <f>T(VLOOKUP(B82,Atleti!A$2:H$999,8,FALSE))</f>
        <v>AREZZO</v>
      </c>
    </row>
    <row r="83" spans="1:8" ht="12.75">
      <c r="A83" s="15">
        <v>0.8420023148137261</v>
      </c>
      <c r="B83" s="8">
        <v>109</v>
      </c>
      <c r="C83" t="str">
        <f>VLOOKUP(B83,Atleti!A$2:B$999,2,FALSE)</f>
        <v>FAZZUOLI ROBERTO</v>
      </c>
      <c r="D83" s="71" t="str">
        <f>VLOOKUP(B83,Atleti!A$2:D$999,4,FALSE)</f>
        <v>A4</v>
      </c>
      <c r="E83" s="15">
        <f>A83-VLOOKUP(D83,Categorie!A$2:D$50,4,FALSE)</f>
        <v>0.19616898148039275</v>
      </c>
      <c r="F83" s="19" t="str">
        <f>VLOOKUP(B83,Atleti!A$2:F$999,6,FALSE)</f>
        <v>TEAM SCOTT-PASQUINI (AICS)</v>
      </c>
      <c r="G83" s="71" t="str">
        <f>VLOOKUP(B83,Atleti!A$2:G$999,7,FALSE)</f>
        <v>AICS</v>
      </c>
      <c r="H83" s="71">
        <f>T(VLOOKUP(B83,Atleti!A$2:H$999,8,FALSE))</f>
      </c>
    </row>
    <row r="84" spans="1:8" ht="12.75">
      <c r="A84" s="15">
        <v>0.8423032407372375</v>
      </c>
      <c r="B84" s="8">
        <v>77</v>
      </c>
      <c r="C84" t="str">
        <f>VLOOKUP(B84,Atleti!A$2:B$999,2,FALSE)</f>
        <v>CONTI LUCA</v>
      </c>
      <c r="D84" s="71" t="str">
        <f>VLOOKUP(B84,Atleti!A$2:D$999,4,FALSE)</f>
        <v>A2</v>
      </c>
      <c r="E84" s="15">
        <f>A84-VLOOKUP(D84,Categorie!A$2:D$50,4,FALSE)</f>
        <v>0.19646990740390413</v>
      </c>
      <c r="F84" s="19" t="str">
        <f>VLOOKUP(B84,Atleti!A$2:F$999,6,FALSE)</f>
        <v>TEAM DYNAMIS</v>
      </c>
      <c r="G84" s="71" t="str">
        <f>VLOOKUP(B84,Atleti!A$2:G$999,7,FALSE)</f>
        <v>FCI</v>
      </c>
      <c r="H84" s="71" t="str">
        <f>T(VLOOKUP(B84,Atleti!A$2:H$999,8,FALSE))</f>
        <v> </v>
      </c>
    </row>
    <row r="85" spans="1:8" ht="12.75">
      <c r="A85" s="15">
        <v>0.8423379629603005</v>
      </c>
      <c r="B85" s="8">
        <v>50</v>
      </c>
      <c r="C85" t="str">
        <f>VLOOKUP(B85,Atleti!A$2:B$999,2,FALSE)</f>
        <v>BIANCONI GUIDO</v>
      </c>
      <c r="D85" s="71" t="str">
        <f>VLOOKUP(B85,Atleti!A$2:D$999,4,FALSE)</f>
        <v>A2</v>
      </c>
      <c r="E85" s="15">
        <f>A85-VLOOKUP(D85,Categorie!A$2:D$50,4,FALSE)</f>
        <v>0.19650462962696713</v>
      </c>
      <c r="F85" s="19" t="str">
        <f>VLOOKUP(B85,Atleti!A$2:F$999,6,FALSE)</f>
        <v>TEAM SCOTT-PASQUINI (FCI)</v>
      </c>
      <c r="G85" s="71" t="str">
        <f>VLOOKUP(B85,Atleti!A$2:G$999,7,FALSE)</f>
        <v>FCI</v>
      </c>
      <c r="H85" s="71">
        <f>T(VLOOKUP(B85,Atleti!A$2:H$999,8,FALSE))</f>
      </c>
    </row>
    <row r="86" spans="1:8" ht="12.75">
      <c r="A86" s="15">
        <v>0.8423611111138598</v>
      </c>
      <c r="B86" s="8">
        <v>139</v>
      </c>
      <c r="C86" t="str">
        <f>VLOOKUP(B86,Atleti!A$2:B$999,2,FALSE)</f>
        <v>NUCCI GIANFRANCO</v>
      </c>
      <c r="D86" s="71" t="str">
        <f>VLOOKUP(B86,Atleti!A$2:D$999,4,FALSE)</f>
        <v>A4</v>
      </c>
      <c r="E86" s="15">
        <f>A86-VLOOKUP(D86,Categorie!A$2:D$50,4,FALSE)</f>
        <v>0.19652777778052644</v>
      </c>
      <c r="F86" s="19" t="str">
        <f>VLOOKUP(B86,Atleti!A$2:F$999,6,FALSE)</f>
        <v>TROMBADORES TEAM</v>
      </c>
      <c r="G86" s="71" t="str">
        <f>VLOOKUP(B86,Atleti!A$2:G$999,7,FALSE)</f>
        <v>ENDAS</v>
      </c>
      <c r="H86" s="71">
        <f>T(VLOOKUP(B86,Atleti!A$2:H$999,8,FALSE))</f>
      </c>
    </row>
    <row r="87" spans="1:8" ht="12.75">
      <c r="A87" s="15">
        <v>0.8423726851833635</v>
      </c>
      <c r="B87" s="8">
        <v>93</v>
      </c>
      <c r="C87" t="str">
        <f>VLOOKUP(B87,Atleti!A$2:B$999,2,FALSE)</f>
        <v>BUCCIARELLI ANDREA</v>
      </c>
      <c r="D87" s="71" t="str">
        <f>VLOOKUP(B87,Atleti!A$2:D$999,4,FALSE)</f>
        <v>A2</v>
      </c>
      <c r="E87" s="15">
        <f>A87-VLOOKUP(D87,Categorie!A$2:D$50,4,FALSE)</f>
        <v>0.19653935185003013</v>
      </c>
      <c r="F87" s="19" t="str">
        <f>VLOOKUP(B87,Atleti!A$2:F$999,6,FALSE)</f>
        <v>TUTTO BICI</v>
      </c>
      <c r="G87" s="71" t="str">
        <f>VLOOKUP(B87,Atleti!A$2:G$999,7,FALSE)</f>
        <v>AICS</v>
      </c>
      <c r="H87" s="71">
        <f>T(VLOOKUP(B87,Atleti!A$2:H$999,8,FALSE))</f>
      </c>
    </row>
    <row r="88" spans="1:8" ht="12.75">
      <c r="A88" s="15">
        <v>0.8423958333369228</v>
      </c>
      <c r="B88" s="8">
        <v>43</v>
      </c>
      <c r="C88" t="str">
        <f>VLOOKUP(B88,Atleti!A$2:B$999,2,FALSE)</f>
        <v>SEGATORI GIANPAOLO</v>
      </c>
      <c r="D88" s="71" t="str">
        <f>VLOOKUP(B88,Atleti!A$2:D$999,4,FALSE)</f>
        <v>A4</v>
      </c>
      <c r="E88" s="15">
        <f>A88-VLOOKUP(D88,Categorie!A$2:D$50,4,FALSE)</f>
        <v>0.19656250000358944</v>
      </c>
      <c r="F88" s="19" t="str">
        <f>VLOOKUP(B88,Atleti!A$2:F$999,6,FALSE)</f>
        <v>MTB CASTIGLION DEL LAGO (UISP)</v>
      </c>
      <c r="G88" s="71" t="str">
        <f>VLOOKUP(B88,Atleti!A$2:G$999,7,FALSE)</f>
        <v>UISP</v>
      </c>
      <c r="H88" s="71" t="str">
        <f>T(VLOOKUP(B88,Atleti!A$2:H$999,8,FALSE))</f>
        <v>SIENA</v>
      </c>
    </row>
    <row r="89" spans="1:8" ht="12.75">
      <c r="A89" s="15">
        <v>0.8424189814832062</v>
      </c>
      <c r="B89" s="8">
        <v>30</v>
      </c>
      <c r="C89" t="str">
        <f>VLOOKUP(B89,Atleti!A$2:B$999,2,FALSE)</f>
        <v>PELO MASSIMILIANO</v>
      </c>
      <c r="D89" s="71" t="str">
        <f>VLOOKUP(B89,Atleti!A$2:D$999,4,FALSE)</f>
        <v>A3</v>
      </c>
      <c r="E89" s="15">
        <f>A89-VLOOKUP(D89,Categorie!A$2:D$50,4,FALSE)</f>
        <v>0.19658564814987278</v>
      </c>
      <c r="F89" s="19" t="str">
        <f>VLOOKUP(B89,Atleti!A$2:F$999,6,FALSE)</f>
        <v>MANILA BIKE</v>
      </c>
      <c r="G89" s="71" t="str">
        <f>VLOOKUP(B89,Atleti!A$2:G$999,7,FALSE)</f>
        <v>UISP</v>
      </c>
      <c r="H89" s="71" t="str">
        <f>T(VLOOKUP(B89,Atleti!A$2:H$999,8,FALSE))</f>
        <v>FIRENZE</v>
      </c>
    </row>
    <row r="90" spans="1:8" ht="12.75">
      <c r="A90" s="15">
        <v>0.8424421296294895</v>
      </c>
      <c r="B90" s="8">
        <v>118</v>
      </c>
      <c r="C90" t="str">
        <f>VLOOKUP(B90,Atleti!A$2:B$999,2,FALSE)</f>
        <v>CANTALONI MAURO</v>
      </c>
      <c r="D90" s="71" t="str">
        <f>VLOOKUP(B90,Atleti!A$2:D$999,4,FALSE)</f>
        <v>A3</v>
      </c>
      <c r="E90" s="15">
        <f>A90-VLOOKUP(D90,Categorie!A$2:D$50,4,FALSE)</f>
        <v>0.19660879629615613</v>
      </c>
      <c r="F90" s="19" t="str">
        <f>VLOOKUP(B90,Atleti!A$2:F$999,6,FALSE)</f>
        <v>TEAM D.BIKE (AICS)</v>
      </c>
      <c r="G90" s="71" t="str">
        <f>VLOOKUP(B90,Atleti!A$2:G$999,7,FALSE)</f>
        <v>AICS</v>
      </c>
      <c r="H90" s="71">
        <f>T(VLOOKUP(B90,Atleti!A$2:H$999,8,FALSE))</f>
      </c>
    </row>
    <row r="91" spans="1:8" ht="12.75">
      <c r="A91" s="15">
        <v>0.8424537037062692</v>
      </c>
      <c r="B91" s="8">
        <v>26</v>
      </c>
      <c r="C91" t="str">
        <f>VLOOKUP(B91,Atleti!A$2:B$999,2,FALSE)</f>
        <v>SISTI GUIDO</v>
      </c>
      <c r="D91" s="71" t="str">
        <f>VLOOKUP(B91,Atleti!A$2:D$999,4,FALSE)</f>
        <v>A4</v>
      </c>
      <c r="E91" s="15">
        <f>A91-VLOOKUP(D91,Categorie!A$2:D$50,4,FALSE)</f>
        <v>0.19662037037293578</v>
      </c>
      <c r="F91" s="19" t="str">
        <f>VLOOKUP(B91,Atleti!A$2:F$999,6,FALSE)</f>
        <v>CAVALLINO TENTICICLISMO (UISP) </v>
      </c>
      <c r="G91" s="71" t="str">
        <f>VLOOKUP(B91,Atleti!A$2:G$999,7,FALSE)</f>
        <v>UISP</v>
      </c>
      <c r="H91" s="71" t="str">
        <f>T(VLOOKUP(B91,Atleti!A$2:H$999,8,FALSE))</f>
        <v>AREZZO</v>
      </c>
    </row>
    <row r="92" spans="1:8" ht="12.75">
      <c r="A92" s="15">
        <v>0.8424768518525525</v>
      </c>
      <c r="B92" s="8">
        <v>106</v>
      </c>
      <c r="C92" t="str">
        <f>VLOOKUP(B92,Atleti!A$2:B$999,2,FALSE)</f>
        <v>RAGIONIERI GIANNI</v>
      </c>
      <c r="D92" s="71" t="str">
        <f>VLOOKUP(B92,Atleti!A$2:D$999,4,FALSE)</f>
        <v>A4</v>
      </c>
      <c r="E92" s="15">
        <f>A92-VLOOKUP(D92,Categorie!A$2:D$50,4,FALSE)</f>
        <v>0.19664351851921913</v>
      </c>
      <c r="F92" s="19" t="str">
        <f>VLOOKUP(B92,Atleti!A$2:F$999,6,FALSE)</f>
        <v>BICISPORTEAM FIRENZE</v>
      </c>
      <c r="G92" s="71" t="str">
        <f>VLOOKUP(B92,Atleti!A$2:G$999,7,FALSE)</f>
        <v>UISP </v>
      </c>
      <c r="H92" s="71" t="str">
        <f>T(VLOOKUP(B92,Atleti!A$2:H$999,8,FALSE))</f>
        <v>FIRENZE</v>
      </c>
    </row>
    <row r="93" spans="1:8" ht="12.75">
      <c r="A93" s="15">
        <v>0.8424999999988358</v>
      </c>
      <c r="B93" s="8">
        <v>57</v>
      </c>
      <c r="C93" t="str">
        <f>VLOOKUP(B93,Atleti!A$2:B$999,2,FALSE)</f>
        <v>ARCARA GIOACCHINO</v>
      </c>
      <c r="D93" s="71" t="str">
        <f>VLOOKUP(B93,Atleti!A$2:D$999,4,FALSE)</f>
        <v>A1</v>
      </c>
      <c r="E93" s="15">
        <f>A93-VLOOKUP(D93,Categorie!A$2:D$50,4,FALSE)</f>
        <v>0.19666666666550248</v>
      </c>
      <c r="F93" s="19" t="str">
        <f>VLOOKUP(B93,Atleti!A$2:F$999,6,FALSE)</f>
        <v>MTB GRIP CASTELFIORENTINO</v>
      </c>
      <c r="G93" s="71" t="str">
        <f>VLOOKUP(B93,Atleti!A$2:G$999,7,FALSE)</f>
        <v>UISP</v>
      </c>
      <c r="H93" s="71" t="str">
        <f>T(VLOOKUP(B93,Atleti!A$2:H$999,8,FALSE))</f>
        <v>EMPOLI-FI</v>
      </c>
    </row>
    <row r="94" spans="1:8" ht="12.75">
      <c r="A94" s="15">
        <v>0.8425115740756155</v>
      </c>
      <c r="B94" s="8">
        <v>52</v>
      </c>
      <c r="C94" t="str">
        <f>VLOOKUP(B94,Atleti!A$2:B$999,2,FALSE)</f>
        <v>GABBRIELLI SIMONE</v>
      </c>
      <c r="D94" s="71" t="str">
        <f>VLOOKUP(B94,Atleti!A$2:D$999,4,FALSE)</f>
        <v>A2</v>
      </c>
      <c r="E94" s="15">
        <f>A94-VLOOKUP(D94,Categorie!A$2:D$50,4,FALSE)</f>
        <v>0.19667824074228213</v>
      </c>
      <c r="F94" s="19" t="str">
        <f>VLOOKUP(B94,Atleti!A$2:F$999,6,FALSE)</f>
        <v>DONKEY BIKE (FCI)</v>
      </c>
      <c r="G94" s="71" t="str">
        <f>VLOOKUP(B94,Atleti!A$2:G$999,7,FALSE)</f>
        <v>FCI</v>
      </c>
      <c r="H94" s="71">
        <f>T(VLOOKUP(B94,Atleti!A$2:H$999,8,FALSE))</f>
      </c>
    </row>
    <row r="95" spans="1:8" ht="12.75">
      <c r="A95" s="15">
        <v>0.8425347222218988</v>
      </c>
      <c r="B95" s="8">
        <v>119</v>
      </c>
      <c r="C95" t="str">
        <f>VLOOKUP(B95,Atleti!A$2:B$999,2,FALSE)</f>
        <v>MAGI ALFREDO</v>
      </c>
      <c r="D95" s="71" t="str">
        <f>VLOOKUP(B95,Atleti!A$2:D$999,4,FALSE)</f>
        <v>A2</v>
      </c>
      <c r="E95" s="15">
        <f>A95-VLOOKUP(D95,Categorie!A$2:D$50,4,FALSE)</f>
        <v>0.19670138888856548</v>
      </c>
      <c r="F95" s="19" t="str">
        <f>VLOOKUP(B95,Atleti!A$2:F$999,6,FALSE)</f>
        <v>CAVALLINO TENTICICLISMO (UISP) </v>
      </c>
      <c r="G95" s="71" t="str">
        <f>VLOOKUP(B95,Atleti!A$2:G$999,7,FALSE)</f>
        <v>UISP</v>
      </c>
      <c r="H95" s="71" t="str">
        <f>T(VLOOKUP(B95,Atleti!A$2:H$999,8,FALSE))</f>
        <v>AREZZO</v>
      </c>
    </row>
    <row r="96" spans="1:8" ht="12.75">
      <c r="A96" s="15">
        <v>0.8425578703681822</v>
      </c>
      <c r="B96" s="8">
        <v>121</v>
      </c>
      <c r="C96" t="str">
        <f>VLOOKUP(B96,Atleti!A$2:B$999,2,FALSE)</f>
        <v>RUFINI GIANLUCA</v>
      </c>
      <c r="D96" s="71" t="str">
        <f>VLOOKUP(B96,Atleti!A$2:D$999,4,FALSE)</f>
        <v>A3</v>
      </c>
      <c r="E96" s="15">
        <f>A96-VLOOKUP(D96,Categorie!A$2:D$50,4,FALSE)</f>
        <v>0.19672453703484882</v>
      </c>
      <c r="F96" s="19" t="str">
        <f>VLOOKUP(B96,Atleti!A$2:F$999,6,FALSE)</f>
        <v>CAVALLINO TENTICICLISMO (UISP) </v>
      </c>
      <c r="G96" s="71" t="str">
        <f>VLOOKUP(B96,Atleti!A$2:G$999,7,FALSE)</f>
        <v>UISP</v>
      </c>
      <c r="H96" s="71" t="str">
        <f>T(VLOOKUP(B96,Atleti!A$2:H$999,8,FALSE))</f>
        <v>AREZZO</v>
      </c>
    </row>
    <row r="97" spans="1:8" ht="12.75">
      <c r="A97" s="15">
        <v>0.8425694444449618</v>
      </c>
      <c r="B97" s="8">
        <v>14</v>
      </c>
      <c r="C97" t="str">
        <f>VLOOKUP(B97,Atleti!A$2:B$999,2,FALSE)</f>
        <v>PELLEGRINI ALDO</v>
      </c>
      <c r="D97" s="71" t="str">
        <f>VLOOKUP(B97,Atleti!A$2:D$999,4,FALSE)</f>
        <v>A4</v>
      </c>
      <c r="E97" s="15">
        <f>A97-VLOOKUP(D97,Categorie!A$2:D$50,4,FALSE)</f>
        <v>0.19673611111162848</v>
      </c>
      <c r="F97" s="19" t="str">
        <f>VLOOKUP(B97,Atleti!A$2:F$999,6,FALSE)</f>
        <v>DONKEY BIKE (FCI)</v>
      </c>
      <c r="G97" s="71" t="str">
        <f>VLOOKUP(B97,Atleti!A$2:G$999,7,FALSE)</f>
        <v>FCI</v>
      </c>
      <c r="H97" s="71">
        <f>T(VLOOKUP(B97,Atleti!A$2:H$999,8,FALSE))</f>
      </c>
    </row>
    <row r="98" spans="1:8" ht="12.75">
      <c r="A98" s="15">
        <v>0.8425925925912452</v>
      </c>
      <c r="B98" s="8">
        <v>73</v>
      </c>
      <c r="C98" t="str">
        <f>VLOOKUP(B98,Atleti!A$2:B$999,2,FALSE)</f>
        <v>RUBELLINI ANDREA</v>
      </c>
      <c r="D98" s="71" t="str">
        <f>VLOOKUP(B98,Atleti!A$2:D$999,4,FALSE)</f>
        <v>A1</v>
      </c>
      <c r="E98" s="15">
        <f>A98-VLOOKUP(D98,Categorie!A$2:D$50,4,FALSE)</f>
        <v>0.19675925925791182</v>
      </c>
      <c r="F98" s="19" t="str">
        <f>VLOOKUP(B98,Atleti!A$2:F$999,6,FALSE)</f>
        <v>TEAM ERREPI FRW (UISP)</v>
      </c>
      <c r="G98" s="71" t="str">
        <f>VLOOKUP(B98,Atleti!A$2:G$999,7,FALSE)</f>
        <v>UISP</v>
      </c>
      <c r="H98" s="71" t="str">
        <f>T(VLOOKUP(B98,Atleti!A$2:H$999,8,FALSE))</f>
        <v>AREZZO</v>
      </c>
    </row>
    <row r="99" spans="1:8" ht="12.75">
      <c r="A99" s="15">
        <v>0.8426157407375285</v>
      </c>
      <c r="B99" s="8">
        <v>82</v>
      </c>
      <c r="C99" t="str">
        <f>VLOOKUP(B99,Atleti!A$2:B$999,2,FALSE)</f>
        <v>MONACI ANDREA</v>
      </c>
      <c r="D99" s="71" t="str">
        <f>VLOOKUP(B99,Atleti!A$2:D$999,4,FALSE)</f>
        <v>A2</v>
      </c>
      <c r="E99" s="15">
        <f>A99-VLOOKUP(D99,Categorie!A$2:D$50,4,FALSE)</f>
        <v>0.19678240740419517</v>
      </c>
      <c r="F99" s="19" t="str">
        <f>VLOOKUP(B99,Atleti!A$2:F$999,6,FALSE)</f>
        <v>CICLISTICA VALDARBIA</v>
      </c>
      <c r="G99" s="71" t="str">
        <f>VLOOKUP(B99,Atleti!A$2:G$999,7,FALSE)</f>
        <v>UISP</v>
      </c>
      <c r="H99" s="71" t="str">
        <f>T(VLOOKUP(B99,Atleti!A$2:H$999,8,FALSE))</f>
        <v>SIENA</v>
      </c>
    </row>
    <row r="100" spans="1:8" ht="12.75">
      <c r="A100" s="15">
        <v>0.8426388888910878</v>
      </c>
      <c r="B100" s="8">
        <v>127</v>
      </c>
      <c r="C100" t="str">
        <f>VLOOKUP(B100,Atleti!A$2:B$999,2,FALSE)</f>
        <v>DONATI SAURO</v>
      </c>
      <c r="D100" s="71" t="str">
        <f>VLOOKUP(B100,Atleti!A$2:D$999,4,FALSE)</f>
        <v>A3</v>
      </c>
      <c r="E100" s="15">
        <f>A100-VLOOKUP(D100,Categorie!A$2:D$50,4,FALSE)</f>
        <v>0.19680555555775447</v>
      </c>
      <c r="F100" s="19" t="str">
        <f>VLOOKUP(B100,Atleti!A$2:F$999,6,FALSE)</f>
        <v>TEAM SCOTT-PASQUINI (AICS)</v>
      </c>
      <c r="G100" s="71" t="str">
        <f>VLOOKUP(B100,Atleti!A$2:G$999,7,FALSE)</f>
        <v>AICS</v>
      </c>
      <c r="H100" s="71">
        <f>T(VLOOKUP(B100,Atleti!A$2:H$999,8,FALSE))</f>
      </c>
    </row>
    <row r="101" spans="1:8" ht="12.75">
      <c r="A101" s="15">
        <v>0.8426504629605915</v>
      </c>
      <c r="B101" s="8">
        <v>101</v>
      </c>
      <c r="C101" t="str">
        <f>VLOOKUP(B101,Atleti!A$2:B$999,2,FALSE)</f>
        <v>MARCELLI FAUSTO</v>
      </c>
      <c r="D101" s="71" t="str">
        <f>VLOOKUP(B101,Atleti!A$2:D$999,4,FALSE)</f>
        <v>A3</v>
      </c>
      <c r="E101" s="15">
        <f>A101-VLOOKUP(D101,Categorie!A$2:D$50,4,FALSE)</f>
        <v>0.19681712962725817</v>
      </c>
      <c r="F101" s="19" t="str">
        <f>VLOOKUP(B101,Atleti!A$2:F$999,6,FALSE)</f>
        <v>TEAM D.BIKE (AICS)</v>
      </c>
      <c r="G101" s="71" t="str">
        <f>VLOOKUP(B101,Atleti!A$2:G$999,7,FALSE)</f>
        <v>AICS</v>
      </c>
      <c r="H101" s="71">
        <f>T(VLOOKUP(B101,Atleti!A$2:H$999,8,FALSE))</f>
      </c>
    </row>
    <row r="102" spans="1:8" ht="12.75">
      <c r="A102" s="15">
        <v>0.8426736111141508</v>
      </c>
      <c r="B102" s="8">
        <v>137</v>
      </c>
      <c r="C102" t="str">
        <f>VLOOKUP(B102,Atleti!A$2:B$999,2,FALSE)</f>
        <v>BERTOLINI NAZZARENO</v>
      </c>
      <c r="D102" s="71" t="str">
        <f>VLOOKUP(B102,Atleti!A$2:D$999,4,FALSE)</f>
        <v>A3</v>
      </c>
      <c r="E102" s="15">
        <f>A102-VLOOKUP(D102,Categorie!A$2:D$50,4,FALSE)</f>
        <v>0.19684027778081747</v>
      </c>
      <c r="F102" s="19" t="str">
        <f>VLOOKUP(B102,Atleti!A$2:F$999,6,FALSE)</f>
        <v>TROMBADORES TEAM</v>
      </c>
      <c r="G102" s="71" t="str">
        <f>VLOOKUP(B102,Atleti!A$2:G$999,7,FALSE)</f>
        <v>ENDAS</v>
      </c>
      <c r="H102" s="71">
        <f>T(VLOOKUP(B102,Atleti!A$2:H$999,8,FALSE))</f>
      </c>
    </row>
    <row r="103" spans="1:8" ht="12.75">
      <c r="A103" s="15">
        <v>0.8426967592604342</v>
      </c>
      <c r="B103" s="8">
        <v>68</v>
      </c>
      <c r="C103" t="str">
        <f>VLOOKUP(B103,Atleti!A$2:B$999,2,FALSE)</f>
        <v>FUSI LUCIANO</v>
      </c>
      <c r="D103" s="71" t="str">
        <f>VLOOKUP(B103,Atleti!A$2:D$999,4,FALSE)</f>
        <v>A4</v>
      </c>
      <c r="E103" s="15">
        <f>A103-VLOOKUP(D103,Categorie!A$2:D$50,4,FALSE)</f>
        <v>0.19686342592710082</v>
      </c>
      <c r="F103" s="19" t="str">
        <f>VLOOKUP(B103,Atleti!A$2:F$999,6,FALSE)</f>
        <v>CICLISTICA VALDARBIA</v>
      </c>
      <c r="G103" s="71" t="str">
        <f>VLOOKUP(B103,Atleti!A$2:G$999,7,FALSE)</f>
        <v>UISP</v>
      </c>
      <c r="H103" s="71" t="str">
        <f>T(VLOOKUP(B103,Atleti!A$2:H$999,8,FALSE))</f>
        <v>SIENA</v>
      </c>
    </row>
    <row r="104" spans="1:8" ht="12.75">
      <c r="A104" s="15">
        <v>0.8427199074067175</v>
      </c>
      <c r="B104" s="8">
        <v>27</v>
      </c>
      <c r="C104" t="str">
        <f>VLOOKUP(B104,Atleti!A$2:B$999,2,FALSE)</f>
        <v>ROSSI LUCIANO</v>
      </c>
      <c r="D104" s="71" t="str">
        <f>VLOOKUP(B104,Atleti!A$2:D$999,4,FALSE)</f>
        <v>A3</v>
      </c>
      <c r="E104" s="15">
        <f>A104-VLOOKUP(D104,Categorie!A$2:D$50,4,FALSE)</f>
        <v>0.19688657407338417</v>
      </c>
      <c r="F104" s="19" t="str">
        <f>VLOOKUP(B104,Atleti!A$2:F$999,6,FALSE)</f>
        <v>CICLI TESTI (FCI)</v>
      </c>
      <c r="G104" s="71" t="str">
        <f>VLOOKUP(B104,Atleti!A$2:G$999,7,FALSE)</f>
        <v>FCI</v>
      </c>
      <c r="H104" s="71">
        <f>T(VLOOKUP(B104,Atleti!A$2:H$999,8,FALSE))</f>
      </c>
    </row>
    <row r="105" spans="1:8" ht="12.75">
      <c r="A105" s="15">
        <v>0.8427430555530009</v>
      </c>
      <c r="B105" s="8">
        <v>126</v>
      </c>
      <c r="C105" t="str">
        <f>VLOOKUP(B105,Atleti!A$2:B$999,2,FALSE)</f>
        <v>BALDI ANDREA</v>
      </c>
      <c r="D105" s="71" t="str">
        <f>VLOOKUP(B105,Atleti!A$2:D$999,4,FALSE)</f>
        <v>A3</v>
      </c>
      <c r="E105" s="15">
        <f>A105-VLOOKUP(D105,Categorie!A$2:D$50,4,FALSE)</f>
        <v>0.19690972221966752</v>
      </c>
      <c r="F105" s="19" t="str">
        <f>VLOOKUP(B105,Atleti!A$2:F$999,6,FALSE)</f>
        <v>DONKEY BIKE (UISP)</v>
      </c>
      <c r="G105" s="71" t="str">
        <f>VLOOKUP(B105,Atleti!A$2:G$999,7,FALSE)</f>
        <v>UISP</v>
      </c>
      <c r="H105" s="71" t="str">
        <f>T(VLOOKUP(B105,Atleti!A$2:H$999,8,FALSE))</f>
        <v>SIENA</v>
      </c>
    </row>
    <row r="106" spans="1:8" ht="12.75">
      <c r="A106" s="15">
        <v>0.8427546296297805</v>
      </c>
      <c r="B106" s="8">
        <v>9</v>
      </c>
      <c r="C106" t="str">
        <f>VLOOKUP(B106,Atleti!A$2:B$999,2,FALSE)</f>
        <v>ROSI FABRIZIO</v>
      </c>
      <c r="D106" s="71" t="str">
        <f>VLOOKUP(B106,Atleti!A$2:D$999,4,FALSE)</f>
        <v>A3</v>
      </c>
      <c r="E106" s="15">
        <f>A106-VLOOKUP(D106,Categorie!A$2:D$50,4,FALSE)</f>
        <v>0.19692129629644717</v>
      </c>
      <c r="F106" s="19" t="str">
        <f>VLOOKUP(B106,Atleti!A$2:F$999,6,FALSE)</f>
        <v>CICLI TADDEI</v>
      </c>
      <c r="G106" s="71" t="str">
        <f>VLOOKUP(B106,Atleti!A$2:G$999,7,FALSE)</f>
        <v>UISP</v>
      </c>
      <c r="H106" s="71" t="str">
        <f>T(VLOOKUP(B106,Atleti!A$2:H$999,8,FALSE))</f>
        <v>EMPOLI-FI</v>
      </c>
    </row>
    <row r="107" spans="1:8" ht="12.75">
      <c r="A107" s="15">
        <v>0.8427777777760639</v>
      </c>
      <c r="B107" s="8">
        <v>58</v>
      </c>
      <c r="C107" t="str">
        <f>VLOOKUP(B107,Atleti!A$2:B$999,2,FALSE)</f>
        <v>FABBRI LUCA</v>
      </c>
      <c r="D107" s="71" t="str">
        <f>VLOOKUP(B107,Atleti!A$2:D$999,4,FALSE)</f>
        <v>A3</v>
      </c>
      <c r="E107" s="15">
        <f>A107-VLOOKUP(D107,Categorie!A$2:D$50,4,FALSE)</f>
        <v>0.19694444444273052</v>
      </c>
      <c r="F107" s="19" t="str">
        <f>VLOOKUP(B107,Atleti!A$2:F$999,6,FALSE)</f>
        <v>TUTTO BIKE TEAM </v>
      </c>
      <c r="G107" s="71" t="str">
        <f>VLOOKUP(B107,Atleti!A$2:G$999,7,FALSE)</f>
        <v>UISP</v>
      </c>
      <c r="H107" s="71" t="str">
        <f>T(VLOOKUP(B107,Atleti!A$2:H$999,8,FALSE))</f>
        <v>FIRENZE</v>
      </c>
    </row>
    <row r="108" spans="1:8" ht="12.75">
      <c r="A108" s="15">
        <v>0.8427893518528435</v>
      </c>
      <c r="B108" s="8">
        <v>107</v>
      </c>
      <c r="C108" t="str">
        <f>VLOOKUP(B108,Atleti!A$2:B$999,2,FALSE)</f>
        <v>DEI FLAVIO</v>
      </c>
      <c r="D108" s="71" t="str">
        <f>VLOOKUP(B108,Atleti!A$2:D$999,4,FALSE)</f>
        <v>A3</v>
      </c>
      <c r="E108" s="15">
        <f>A108-VLOOKUP(D108,Categorie!A$2:D$50,4,FALSE)</f>
        <v>0.19695601851951017</v>
      </c>
      <c r="F108" s="19" t="str">
        <f>VLOOKUP(B108,Atleti!A$2:F$999,6,FALSE)</f>
        <v>MTB RACE SUBBIANO</v>
      </c>
      <c r="G108" s="71" t="str">
        <f>VLOOKUP(B108,Atleti!A$2:G$999,7,FALSE)</f>
        <v>AICS</v>
      </c>
      <c r="H108" s="71">
        <f>T(VLOOKUP(B108,Atleti!A$2:H$999,8,FALSE))</f>
      </c>
    </row>
    <row r="109" spans="1:8" ht="12.75">
      <c r="A109" s="15">
        <v>0.8428240740759065</v>
      </c>
      <c r="B109" s="8">
        <v>94</v>
      </c>
      <c r="C109" t="str">
        <f>VLOOKUP(B109,Atleti!A$2:B$999,2,FALSE)</f>
        <v>ROSADINI LUCA</v>
      </c>
      <c r="D109" s="71" t="str">
        <f>VLOOKUP(B109,Atleti!A$2:D$999,4,FALSE)</f>
        <v>A1</v>
      </c>
      <c r="E109" s="15">
        <f>A109-VLOOKUP(D109,Categorie!A$2:D$50,4,FALSE)</f>
        <v>0.19699074074257317</v>
      </c>
      <c r="F109" s="19" t="str">
        <f>VLOOKUP(B109,Atleti!A$2:F$999,6,FALSE)</f>
        <v>CICLOSAVINESE</v>
      </c>
      <c r="G109" s="71" t="str">
        <f>VLOOKUP(B109,Atleti!A$2:G$999,7,FALSE)</f>
        <v>AICS</v>
      </c>
      <c r="H109" s="71">
        <f>T(VLOOKUP(B109,Atleti!A$2:H$999,8,FALSE))</f>
      </c>
    </row>
    <row r="110" spans="1:8" ht="12.75">
      <c r="A110" s="15">
        <v>0.8428587962989695</v>
      </c>
      <c r="B110" s="8">
        <v>114</v>
      </c>
      <c r="C110" t="str">
        <f>VLOOKUP(B110,Atleti!A$2:B$999,2,FALSE)</f>
        <v>RENZONI FRANCESCO</v>
      </c>
      <c r="D110" s="71" t="str">
        <f>VLOOKUP(B110,Atleti!A$2:D$999,4,FALSE)</f>
        <v>A2</v>
      </c>
      <c r="E110" s="15">
        <f>A110-VLOOKUP(D110,Categorie!A$2:D$50,4,FALSE)</f>
        <v>0.19702546296563617</v>
      </c>
      <c r="F110" s="19" t="str">
        <f>VLOOKUP(B110,Atleti!A$2:F$999,6,FALSE)</f>
        <v>BIKE LR</v>
      </c>
      <c r="G110" s="71" t="str">
        <f>VLOOKUP(B110,Atleti!A$2:G$999,7,FALSE)</f>
        <v>UISP</v>
      </c>
      <c r="H110" s="71" t="str">
        <f>T(VLOOKUP(B110,Atleti!A$2:H$999,8,FALSE))</f>
        <v>AREZZO</v>
      </c>
    </row>
    <row r="111" spans="1:8" ht="12.75">
      <c r="A111" s="15">
        <v>0.8428703703684732</v>
      </c>
      <c r="B111" s="8">
        <v>21</v>
      </c>
      <c r="C111" s="68" t="str">
        <f>VLOOKUP(B111,Atleti!A$2:B$999,2,FALSE)</f>
        <v>VINCIONI ROBERTO</v>
      </c>
      <c r="D111" s="71" t="str">
        <f>VLOOKUP(B111,Atleti!A$2:D$999,4,FALSE)</f>
        <v>A3</v>
      </c>
      <c r="E111" s="15">
        <f>A111-VLOOKUP(D111,Categorie!A$2:D$50,4,FALSE)</f>
        <v>0.19703703703513986</v>
      </c>
      <c r="F111" s="19" t="str">
        <f>VLOOKUP(B111,Atleti!A$2:F$999,6,FALSE)</f>
        <v>TERONTOLA</v>
      </c>
      <c r="G111" s="71" t="str">
        <f>VLOOKUP(B111,Atleti!A$2:G$999,7,FALSE)</f>
        <v>UISP</v>
      </c>
      <c r="H111" s="71" t="str">
        <f>T(VLOOKUP(B111,Atleti!A$2:H$999,8,FALSE))</f>
        <v>AREZZO</v>
      </c>
    </row>
    <row r="112" spans="1:8" ht="12.75">
      <c r="A112" s="15">
        <v>0.8428935185220325</v>
      </c>
      <c r="B112" s="8">
        <v>16</v>
      </c>
      <c r="C112" t="str">
        <f>VLOOKUP(B112,Atleti!A$2:B$999,2,FALSE)</f>
        <v>GIALLI FRANCESCO</v>
      </c>
      <c r="D112" s="71" t="str">
        <f>VLOOKUP(B112,Atleti!A$2:D$999,4,FALSE)</f>
        <v>A1</v>
      </c>
      <c r="E112" s="15">
        <f>A112-VLOOKUP(D112,Categorie!A$2:D$50,4,FALSE)</f>
        <v>0.19706018518869917</v>
      </c>
      <c r="F112" s="19" t="str">
        <f>VLOOKUP(B112,Atleti!A$2:F$999,6,FALSE)</f>
        <v>DONKEY BIKE (FCI)</v>
      </c>
      <c r="G112" s="71" t="str">
        <f>VLOOKUP(B112,Atleti!A$2:G$999,7,FALSE)</f>
        <v>FCI</v>
      </c>
      <c r="H112" s="71">
        <f>T(VLOOKUP(B112,Atleti!A$2:H$999,8,FALSE))</f>
      </c>
    </row>
    <row r="113" spans="1:8" ht="12.75">
      <c r="A113" s="15">
        <v>0.8429050925915362</v>
      </c>
      <c r="B113" s="8">
        <v>67</v>
      </c>
      <c r="C113" t="str">
        <f>VLOOKUP(B113,Atleti!A$2:B$999,2,FALSE)</f>
        <v>ROSSI ALBERTO</v>
      </c>
      <c r="D113" s="71" t="str">
        <f>VLOOKUP(B113,Atleti!A$2:D$999,4,FALSE)</f>
        <v>A1</v>
      </c>
      <c r="E113" s="15">
        <f>A113-VLOOKUP(D113,Categorie!A$2:D$50,4,FALSE)</f>
        <v>0.19707175925820286</v>
      </c>
      <c r="F113" s="19" t="str">
        <f>VLOOKUP(B113,Atleti!A$2:F$999,6,FALSE)</f>
        <v>CICLISTICA VALDARBIA</v>
      </c>
      <c r="G113" s="71" t="str">
        <f>VLOOKUP(B113,Atleti!A$2:G$999,7,FALSE)</f>
        <v>UISP</v>
      </c>
      <c r="H113" s="71" t="str">
        <f>T(VLOOKUP(B113,Atleti!A$2:H$999,8,FALSE))</f>
        <v>SIENA</v>
      </c>
    </row>
    <row r="114" spans="1:8" ht="12.75">
      <c r="A114" s="15">
        <v>0.8429282407378196</v>
      </c>
      <c r="B114" s="8">
        <v>124</v>
      </c>
      <c r="C114" t="str">
        <f>VLOOKUP(B114,Atleti!A$2:B$999,2,FALSE)</f>
        <v>POLVANI FABIO</v>
      </c>
      <c r="D114" s="71" t="str">
        <f>VLOOKUP(B114,Atleti!A$2:D$999,4,FALSE)</f>
        <v>A3</v>
      </c>
      <c r="E114" s="15">
        <f>A114-VLOOKUP(D114,Categorie!A$2:D$50,4,FALSE)</f>
        <v>0.1970949074044862</v>
      </c>
      <c r="F114" s="19" t="str">
        <f>VLOOKUP(B114,Atleti!A$2:F$999,6,FALSE)</f>
        <v>CAVALLINO TENTICICLISMO (UISP) </v>
      </c>
      <c r="G114" s="71" t="str">
        <f>VLOOKUP(B114,Atleti!A$2:G$999,7,FALSE)</f>
        <v>UISP</v>
      </c>
      <c r="H114" s="71" t="str">
        <f>T(VLOOKUP(B114,Atleti!A$2:H$999,8,FALSE))</f>
        <v>AREZZO</v>
      </c>
    </row>
    <row r="115" spans="1:8" ht="12.75">
      <c r="A115" s="15">
        <v>0.8429513888913789</v>
      </c>
      <c r="B115" s="8">
        <v>2</v>
      </c>
      <c r="C115" t="str">
        <f>VLOOKUP(B115,Atleti!A$2:B$999,2,FALSE)</f>
        <v>GONNELLA PIETRO</v>
      </c>
      <c r="D115" s="71" t="str">
        <f>VLOOKUP(B115,Atleti!A$2:D$999,4,FALSE)</f>
        <v>A3</v>
      </c>
      <c r="E115" s="15">
        <f>A115-VLOOKUP(D115,Categorie!A$2:D$50,4,FALSE)</f>
        <v>0.1971180555580455</v>
      </c>
      <c r="F115" s="19" t="str">
        <f>VLOOKUP(B115,Atleti!A$2:F$999,6,FALSE)</f>
        <v>GIOVO TEAM COREGLIA</v>
      </c>
      <c r="G115" s="71" t="str">
        <f>VLOOKUP(B115,Atleti!A$2:G$999,7,FALSE)</f>
        <v>UISP</v>
      </c>
      <c r="H115" s="71" t="str">
        <f>T(VLOOKUP(B115,Atleti!A$2:H$999,8,FALSE))</f>
        <v>VERSILIA-LU</v>
      </c>
    </row>
    <row r="116" spans="1:8" ht="12.75">
      <c r="A116" s="15">
        <v>0.8429745370376622</v>
      </c>
      <c r="B116" s="8">
        <v>88</v>
      </c>
      <c r="C116" t="str">
        <f>VLOOKUP(B116,Atleti!A$2:B$999,2,FALSE)</f>
        <v>STOPPONI DANIELE</v>
      </c>
      <c r="D116" s="71" t="str">
        <f>VLOOKUP(B116,Atleti!A$2:D$999,4,FALSE)</f>
        <v>A1</v>
      </c>
      <c r="E116" s="15">
        <f>A116-VLOOKUP(D116,Categorie!A$2:D$50,4,FALSE)</f>
        <v>0.19714120370432886</v>
      </c>
      <c r="F116" s="19" t="str">
        <f>VLOOKUP(B116,Atleti!A$2:F$999,6,FALSE)</f>
        <v>ORVIETO MTB</v>
      </c>
      <c r="G116" s="71" t="str">
        <f>VLOOKUP(B116,Atleti!A$2:G$999,7,FALSE)</f>
        <v>UISP</v>
      </c>
      <c r="H116" s="71">
        <f>T(VLOOKUP(B116,Atleti!A$2:H$999,8,FALSE))</f>
      </c>
    </row>
    <row r="117" spans="1:8" s="68" customFormat="1" ht="12.75">
      <c r="A117" s="37">
        <v>0.8430555555532919</v>
      </c>
      <c r="B117" s="79">
        <v>264</v>
      </c>
      <c r="C117" s="68" t="str">
        <f>VLOOKUP(B117,Atleti!A$2:B$999,2,FALSE)</f>
        <v>GUIDI LORENZO</v>
      </c>
      <c r="D117" s="71" t="str">
        <f>VLOOKUP(B117,Atleti!A$2:D$999,4,FALSE)</f>
        <v>Dil.</v>
      </c>
      <c r="E117" s="37">
        <f>A117-VLOOKUP(D117,Categorie!A$2:D$50,4,FALSE)</f>
        <v>0.19722222221995855</v>
      </c>
      <c r="F117" s="87" t="str">
        <f>VLOOKUP(B117,Atleti!A$2:F$999,6,FALSE)</f>
        <v>GIOVO TEAM COREGLIA</v>
      </c>
      <c r="G117" s="71" t="str">
        <f>VLOOKUP(B117,Atleti!A$2:G$999,7,FALSE)</f>
        <v>UISP</v>
      </c>
      <c r="H117" s="71" t="str">
        <f>T(VLOOKUP(B117,Atleti!A$2:H$999,8,FALSE))</f>
        <v>VERSILIA-LU</v>
      </c>
    </row>
    <row r="118" spans="1:8" ht="12.75">
      <c r="A118" s="15">
        <v>0.8430902777763549</v>
      </c>
      <c r="B118" s="8">
        <v>267</v>
      </c>
      <c r="C118" t="str">
        <f>VLOOKUP(B118,Atleti!A$2:B$999,2,FALSE)</f>
        <v>BARTOLOZZI MARCELLO</v>
      </c>
      <c r="D118" s="71" t="str">
        <f>VLOOKUP(B118,Atleti!A$2:D$999,4,FALSE)</f>
        <v>A5</v>
      </c>
      <c r="E118" s="15">
        <f>A118-VLOOKUP(D118,Categorie!A$2:D$50,4,FALSE)</f>
        <v>0.19725694444302155</v>
      </c>
      <c r="F118" s="19" t="str">
        <f>VLOOKUP(B118,Atleti!A$2:F$999,6,FALSE)</f>
        <v>DONKEY BIKE (FCI)</v>
      </c>
      <c r="G118" s="71" t="str">
        <f>VLOOKUP(B118,Atleti!A$2:G$999,7,FALSE)</f>
        <v>FCI</v>
      </c>
      <c r="H118" s="71">
        <f>T(VLOOKUP(B118,Atleti!A$2:H$999,8,FALSE))</f>
      </c>
    </row>
    <row r="119" spans="1:8" ht="12.75">
      <c r="A119" s="15">
        <v>0.8431249999994179</v>
      </c>
      <c r="B119" s="8">
        <v>259</v>
      </c>
      <c r="C119" t="str">
        <f>VLOOKUP(B119,Atleti!A$2:B$999,2,FALSE)</f>
        <v>SPINETTI MATTEO</v>
      </c>
      <c r="D119" s="71" t="str">
        <f>VLOOKUP(B119,Atleti!A$2:D$999,4,FALSE)</f>
        <v>Dil.</v>
      </c>
      <c r="E119" s="15">
        <f>A119-VLOOKUP(D119,Categorie!A$2:D$50,4,FALSE)</f>
        <v>0.19729166666608455</v>
      </c>
      <c r="F119" s="19" t="str">
        <f>VLOOKUP(B119,Atleti!A$2:F$999,6,FALSE)</f>
        <v>ELBA BIKE</v>
      </c>
      <c r="G119" s="71" t="str">
        <f>VLOOKUP(B119,Atleti!A$2:G$999,7,FALSE)</f>
        <v>FCI</v>
      </c>
      <c r="H119" s="71">
        <f>T(VLOOKUP(B119,Atleti!A$2:H$999,8,FALSE))</f>
      </c>
    </row>
    <row r="120" spans="1:8" ht="12.75">
      <c r="A120" s="15">
        <v>0.8431828703687643</v>
      </c>
      <c r="B120" s="8">
        <v>261</v>
      </c>
      <c r="C120" t="str">
        <f>VLOOKUP(B120,Atleti!A$2:B$999,2,FALSE)</f>
        <v>MEINI DANIELE</v>
      </c>
      <c r="D120" s="71" t="str">
        <f>VLOOKUP(B120,Atleti!A$2:D$999,4,FALSE)</f>
        <v>Dil.</v>
      </c>
      <c r="E120" s="15">
        <f>A120-VLOOKUP(D120,Categorie!A$2:D$50,4,FALSE)</f>
        <v>0.1973495370354309</v>
      </c>
      <c r="F120" s="19" t="str">
        <f>VLOOKUP(B120,Atleti!A$2:F$999,6,FALSE)</f>
        <v>MANIA DELLE 2 RUOTE</v>
      </c>
      <c r="G120" s="71" t="str">
        <f>VLOOKUP(B120,Atleti!A$2:G$999,7,FALSE)</f>
        <v>UISP</v>
      </c>
      <c r="H120" s="71" t="str">
        <f>T(VLOOKUP(B120,Atleti!A$2:H$999,8,FALSE))</f>
        <v>LIVORNO</v>
      </c>
    </row>
    <row r="121" spans="1:8" ht="12.75">
      <c r="A121" s="15">
        <v>0.8432060185150476</v>
      </c>
      <c r="B121" s="8">
        <v>273</v>
      </c>
      <c r="C121" t="str">
        <f>VLOOKUP(B121,Atleti!A$2:B$999,2,FALSE)</f>
        <v>IGNESTI LUCA</v>
      </c>
      <c r="D121" s="71" t="str">
        <f>VLOOKUP(B121,Atleti!A$2:D$999,4,FALSE)</f>
        <v>Dil.</v>
      </c>
      <c r="E121" s="15">
        <f>A121-VLOOKUP(D121,Categorie!A$2:D$50,4,FALSE)</f>
        <v>0.19737268518171425</v>
      </c>
      <c r="F121" s="19" t="str">
        <f>VLOOKUP(B121,Atleti!A$2:F$999,6,FALSE)</f>
        <v>TUTTI IN BICI</v>
      </c>
      <c r="G121" s="71" t="str">
        <f>VLOOKUP(B121,Atleti!A$2:G$999,7,FALSE)</f>
        <v>UISP</v>
      </c>
      <c r="H121" s="71" t="str">
        <f>T(VLOOKUP(B121,Atleti!A$2:H$999,8,FALSE))</f>
        <v>FIRENZE</v>
      </c>
    </row>
    <row r="122" spans="1:8" ht="12.75">
      <c r="A122" s="15">
        <v>0.8432291666686069</v>
      </c>
      <c r="B122" s="8">
        <v>278</v>
      </c>
      <c r="C122" t="str">
        <f>VLOOKUP(B122,Atleti!A$2:B$999,2,FALSE)</f>
        <v>ROSSI RICCARDO</v>
      </c>
      <c r="D122" s="71" t="str">
        <f>VLOOKUP(B122,Atleti!A$2:D$999,4,FALSE)</f>
        <v>Dil.</v>
      </c>
      <c r="E122" s="15">
        <f>A122-VLOOKUP(D122,Categorie!A$2:D$50,4,FALSE)</f>
        <v>0.19739583333527355</v>
      </c>
      <c r="F122" s="19" t="str">
        <f>VLOOKUP(B122,Atleti!A$2:F$999,6,FALSE)</f>
        <v>CICLI TESTI (FCI)</v>
      </c>
      <c r="G122" s="71" t="str">
        <f>VLOOKUP(B122,Atleti!A$2:G$999,7,FALSE)</f>
        <v>FCI</v>
      </c>
      <c r="H122" s="71">
        <f>T(VLOOKUP(B122,Atleti!A$2:H$999,8,FALSE))</f>
      </c>
    </row>
    <row r="123" spans="1:8" ht="12.75">
      <c r="A123" s="15">
        <v>0.8432523148148903</v>
      </c>
      <c r="B123" s="8">
        <v>268</v>
      </c>
      <c r="C123" t="str">
        <f>VLOOKUP(B123,Atleti!A$2:B$999,2,FALSE)</f>
        <v>ROSSI MASSIMO</v>
      </c>
      <c r="D123" s="71" t="str">
        <f>VLOOKUP(B123,Atleti!A$2:D$999,4,FALSE)</f>
        <v>A5</v>
      </c>
      <c r="E123" s="15">
        <f>A123-VLOOKUP(D123,Categorie!A$2:D$50,4,FALSE)</f>
        <v>0.1974189814815569</v>
      </c>
      <c r="F123" s="19" t="str">
        <f>VLOOKUP(B123,Atleti!A$2:F$999,6,FALSE)</f>
        <v>VAL DI LIMA</v>
      </c>
      <c r="G123" s="71" t="str">
        <f>VLOOKUP(B123,Atleti!A$2:G$999,7,FALSE)</f>
        <v>UISP</v>
      </c>
      <c r="H123" s="71" t="str">
        <f>T(VLOOKUP(B123,Atleti!A$2:H$999,8,FALSE))</f>
        <v>VERSILIA-LU</v>
      </c>
    </row>
    <row r="124" spans="1:8" ht="12.75">
      <c r="A124" s="15">
        <v>0.8432754629611736</v>
      </c>
      <c r="B124" s="8">
        <v>282</v>
      </c>
      <c r="C124" t="str">
        <f>VLOOKUP(B124,Atleti!A$2:B$999,2,FALSE)</f>
        <v>RISCAIO GIANFRANCO</v>
      </c>
      <c r="D124" s="71" t="str">
        <f>VLOOKUP(B124,Atleti!A$2:D$999,4,FALSE)</f>
        <v>A5</v>
      </c>
      <c r="E124" s="15">
        <f>A124-VLOOKUP(D124,Categorie!A$2:D$50,4,FALSE)</f>
        <v>0.19744212962784025</v>
      </c>
      <c r="F124" s="19" t="str">
        <f>VLOOKUP(B124,Atleti!A$2:F$999,6,FALSE)</f>
        <v>TRASIMENO (UISP)</v>
      </c>
      <c r="G124" s="71" t="str">
        <f>VLOOKUP(B124,Atleti!A$2:G$999,7,FALSE)</f>
        <v>UISP</v>
      </c>
      <c r="H124" s="71" t="str">
        <f>T(VLOOKUP(B124,Atleti!A$2:H$999,8,FALSE))</f>
        <v>SIENA</v>
      </c>
    </row>
    <row r="125" spans="1:8" ht="12.75">
      <c r="A125" s="15">
        <v>0.8432986111147329</v>
      </c>
      <c r="B125" s="8">
        <v>270</v>
      </c>
      <c r="C125" t="str">
        <f>VLOOKUP(B125,Atleti!A$2:B$999,2,FALSE)</f>
        <v>SIMONCINI GIORGIO</v>
      </c>
      <c r="D125" s="71" t="str">
        <f>VLOOKUP(B125,Atleti!A$2:D$999,4,FALSE)</f>
        <v>Dil.</v>
      </c>
      <c r="E125" s="15">
        <f>A125-VLOOKUP(D125,Categorie!A$2:D$50,4,FALSE)</f>
        <v>0.19746527778139955</v>
      </c>
      <c r="F125" s="19" t="str">
        <f>VLOOKUP(B125,Atleti!A$2:F$999,6,FALSE)</f>
        <v>GIOVO TEAM COREGLIA</v>
      </c>
      <c r="G125" s="71" t="str">
        <f>VLOOKUP(B125,Atleti!A$2:G$999,7,FALSE)</f>
        <v>UISP</v>
      </c>
      <c r="H125" s="71" t="str">
        <f>T(VLOOKUP(B125,Atleti!A$2:H$999,8,FALSE))</f>
        <v>VERSILIA-LU</v>
      </c>
    </row>
    <row r="126" spans="1:8" ht="12.75">
      <c r="A126" s="15">
        <v>0.8433217592610163</v>
      </c>
      <c r="B126" s="8">
        <v>272</v>
      </c>
      <c r="C126" t="str">
        <f>VLOOKUP(B126,Atleti!A$2:B$999,2,FALSE)</f>
        <v>CIABATTI LORENZO</v>
      </c>
      <c r="D126" s="71" t="str">
        <f>VLOOKUP(B126,Atleti!A$2:D$999,4,FALSE)</f>
        <v>Dil.</v>
      </c>
      <c r="E126" s="15">
        <f>A126-VLOOKUP(D126,Categorie!A$2:D$50,4,FALSE)</f>
        <v>0.1974884259276829</v>
      </c>
      <c r="F126" s="19" t="str">
        <f>VLOOKUP(B126,Atleti!A$2:F$999,6,FALSE)</f>
        <v>MTB 2001</v>
      </c>
      <c r="G126" s="71" t="str">
        <f>VLOOKUP(B126,Atleti!A$2:G$999,7,FALSE)</f>
        <v>UISP</v>
      </c>
      <c r="H126" s="71" t="str">
        <f>T(VLOOKUP(B126,Atleti!A$2:H$999,8,FALSE))</f>
        <v>FIRENZE</v>
      </c>
    </row>
    <row r="127" spans="1:8" ht="12.75">
      <c r="A127" s="15">
        <v>0.84333333333052</v>
      </c>
      <c r="B127" s="8">
        <v>257</v>
      </c>
      <c r="C127" t="str">
        <f>VLOOKUP(B127,Atleti!A$2:B$999,2,FALSE)</f>
        <v>GONNELLA DAVIDE</v>
      </c>
      <c r="D127" s="71" t="str">
        <f>VLOOKUP(B127,Atleti!A$2:D$999,4,FALSE)</f>
        <v>Dil.</v>
      </c>
      <c r="E127" s="15">
        <f>A127-VLOOKUP(D127,Categorie!A$2:D$50,4,FALSE)</f>
        <v>0.1974999999971866</v>
      </c>
      <c r="F127" s="19" t="str">
        <f>VLOOKUP(B127,Atleti!A$2:F$999,6,FALSE)</f>
        <v>GIOVO TEAM COREGLIA</v>
      </c>
      <c r="G127" s="71" t="str">
        <f>VLOOKUP(B127,Atleti!A$2:G$999,7,FALSE)</f>
        <v>UISP</v>
      </c>
      <c r="H127" s="71" t="str">
        <f>T(VLOOKUP(B127,Atleti!A$2:H$999,8,FALSE))</f>
        <v>VERSILIA-LU</v>
      </c>
    </row>
    <row r="128" spans="1:8" ht="12.75">
      <c r="A128" s="15">
        <v>0.8433564814840793</v>
      </c>
      <c r="B128" s="8">
        <v>262</v>
      </c>
      <c r="C128" t="str">
        <f>VLOOKUP(B128,Atleti!A$2:B$999,2,FALSE)</f>
        <v>MEINI VALERIANO</v>
      </c>
      <c r="D128" s="71" t="str">
        <f>VLOOKUP(B128,Atleti!A$2:D$999,4,FALSE)</f>
        <v>A5</v>
      </c>
      <c r="E128" s="15">
        <f>A128-VLOOKUP(D128,Categorie!A$2:D$50,4,FALSE)</f>
        <v>0.1975231481507459</v>
      </c>
      <c r="F128" s="19" t="str">
        <f>VLOOKUP(B128,Atleti!A$2:F$999,6,FALSE)</f>
        <v>MANIA DELLE 2 RUOTE</v>
      </c>
      <c r="G128" s="71" t="str">
        <f>VLOOKUP(B128,Atleti!A$2:G$999,7,FALSE)</f>
        <v>UISP</v>
      </c>
      <c r="H128" s="71" t="str">
        <f>T(VLOOKUP(B128,Atleti!A$2:H$999,8,FALSE))</f>
        <v>LIVORNO</v>
      </c>
    </row>
    <row r="129" spans="1:8" ht="12.75">
      <c r="A129" s="15">
        <v>0.8433796296303626</v>
      </c>
      <c r="B129" s="8">
        <v>279</v>
      </c>
      <c r="C129" t="str">
        <f>VLOOKUP(B129,Atleti!A$2:B$999,2,FALSE)</f>
        <v>DAZZI MARIA ERRICA</v>
      </c>
      <c r="D129" s="71" t="str">
        <f>VLOOKUP(B129,Atleti!A$2:D$999,4,FALSE)</f>
        <v>W</v>
      </c>
      <c r="E129" s="15">
        <f>A129-VLOOKUP(D129,Categorie!A$2:D$50,4,FALSE)</f>
        <v>0.19754629629702924</v>
      </c>
      <c r="F129" s="19" t="str">
        <f>VLOOKUP(B129,Atleti!A$2:F$999,6,FALSE)</f>
        <v>BICI SPORT CARRARA</v>
      </c>
      <c r="G129" s="71" t="str">
        <f>VLOOKUP(B129,Atleti!A$2:G$999,7,FALSE)</f>
        <v>UISP</v>
      </c>
      <c r="H129" s="71" t="str">
        <f>T(VLOOKUP(B129,Atleti!A$2:H$999,8,FALSE))</f>
        <v>MASSA</v>
      </c>
    </row>
    <row r="130" spans="1:8" ht="12.75">
      <c r="A130" s="15">
        <v>0.843402777776646</v>
      </c>
      <c r="B130" s="8">
        <v>256</v>
      </c>
      <c r="C130" t="str">
        <f>VLOOKUP(B130,Atleti!A$2:B$999,2,FALSE)</f>
        <v>GIORGI ROBERTO</v>
      </c>
      <c r="D130" s="71" t="str">
        <f>VLOOKUP(B130,Atleti!A$2:D$999,4,FALSE)</f>
        <v>A5</v>
      </c>
      <c r="E130" s="15">
        <f>A130-VLOOKUP(D130,Categorie!A$2:D$50,4,FALSE)</f>
        <v>0.1975694444433126</v>
      </c>
      <c r="F130" s="19" t="str">
        <f>VLOOKUP(B130,Atleti!A$2:F$999,6,FALSE)</f>
        <v>CICLI TADDEI</v>
      </c>
      <c r="G130" s="71" t="str">
        <f>VLOOKUP(B130,Atleti!A$2:G$999,7,FALSE)</f>
        <v>UISP</v>
      </c>
      <c r="H130" s="71" t="str">
        <f>T(VLOOKUP(B130,Atleti!A$2:H$999,8,FALSE))</f>
        <v>EMPOLI-FI</v>
      </c>
    </row>
    <row r="131" spans="1:8" ht="12.75">
      <c r="A131" s="15">
        <v>0.8434259259229293</v>
      </c>
      <c r="B131" s="8">
        <v>285</v>
      </c>
      <c r="C131" t="str">
        <f>VLOOKUP(B131,Atleti!A$2:B$999,2,FALSE)</f>
        <v>VIGNA MAURO</v>
      </c>
      <c r="D131" s="71" t="str">
        <f>VLOOKUP(B131,Atleti!A$2:D$999,4,FALSE)</f>
        <v>A5</v>
      </c>
      <c r="E131" s="15">
        <f>A131-VLOOKUP(D131,Categorie!A$2:D$50,4,FALSE)</f>
        <v>0.19759259258959594</v>
      </c>
      <c r="F131" s="19" t="str">
        <f>VLOOKUP(B131,Atleti!A$2:F$999,6,FALSE)</f>
        <v>BIKELAND TEAM 2003</v>
      </c>
      <c r="G131" s="71" t="str">
        <f>VLOOKUP(B131,Atleti!A$2:G$999,7,FALSE)</f>
        <v>FCI</v>
      </c>
      <c r="H131" s="71">
        <f>T(VLOOKUP(B131,Atleti!A$2:H$999,8,FALSE))</f>
      </c>
    </row>
    <row r="132" spans="1:8" ht="12.75">
      <c r="A132" s="15">
        <v>0.8434490740764886</v>
      </c>
      <c r="B132" s="8">
        <v>288</v>
      </c>
      <c r="C132" t="str">
        <f>VLOOKUP(B132,Atleti!A$2:B$999,2,FALSE)</f>
        <v>FROSINI ERNESTINA</v>
      </c>
      <c r="D132" s="71" t="str">
        <f>VLOOKUP(B132,Atleti!A$2:D$999,4,FALSE)</f>
        <v>W</v>
      </c>
      <c r="E132" s="15">
        <f>A132-VLOOKUP(D132,Categorie!A$2:D$50,4,FALSE)</f>
        <v>0.19761574074315524</v>
      </c>
      <c r="F132" s="19" t="str">
        <f>VLOOKUP(B132,Atleti!A$2:F$999,6,FALSE)</f>
        <v>TEAM KONA BIKE PARADISE</v>
      </c>
      <c r="G132" s="71" t="str">
        <f>VLOOKUP(B132,Atleti!A$2:G$999,7,FALSE)</f>
        <v>FCI</v>
      </c>
      <c r="H132" s="71">
        <f>T(VLOOKUP(B132,Atleti!A$2:H$999,8,FALSE))</f>
      </c>
    </row>
    <row r="133" spans="1:8" ht="12.75">
      <c r="A133" s="15">
        <v>0.843472222222772</v>
      </c>
      <c r="B133" s="8">
        <v>258</v>
      </c>
      <c r="C133" t="str">
        <f>VLOOKUP(B133,Atleti!A$2:B$999,2,FALSE)</f>
        <v>MISTRETTA BEATRICE</v>
      </c>
      <c r="D133" s="71" t="str">
        <f>VLOOKUP(B133,Atleti!A$2:D$999,4,FALSE)</f>
        <v>W</v>
      </c>
      <c r="E133" s="15">
        <f>A133-VLOOKUP(D133,Categorie!A$2:D$50,4,FALSE)</f>
        <v>0.1976388888894386</v>
      </c>
      <c r="F133" s="19" t="str">
        <f>VLOOKUP(B133,Atleti!A$2:F$999,6,FALSE)</f>
        <v>CICLI TADDEI</v>
      </c>
      <c r="G133" s="71" t="str">
        <f>VLOOKUP(B133,Atleti!A$2:G$999,7,FALSE)</f>
        <v>UISP</v>
      </c>
      <c r="H133" s="71" t="str">
        <f>T(VLOOKUP(B133,Atleti!A$2:H$999,8,FALSE))</f>
        <v>EMPOLI-FI</v>
      </c>
    </row>
    <row r="134" spans="1:8" ht="12.75">
      <c r="A134" s="15">
        <v>0.8434953703690553</v>
      </c>
      <c r="B134" s="8">
        <v>269</v>
      </c>
      <c r="C134" t="str">
        <f>VLOOKUP(B134,Atleti!A$2:B$999,2,FALSE)</f>
        <v>AMADORI VALERIA</v>
      </c>
      <c r="D134" s="71" t="str">
        <f>VLOOKUP(B134,Atleti!A$2:D$999,4,FALSE)</f>
        <v>W</v>
      </c>
      <c r="E134" s="15">
        <f>A134-VLOOKUP(D134,Categorie!A$2:D$50,4,FALSE)</f>
        <v>0.19766203703572194</v>
      </c>
      <c r="F134" s="19" t="str">
        <f>VLOOKUP(B134,Atleti!A$2:F$999,6,FALSE)</f>
        <v>CICLI TADDEI</v>
      </c>
      <c r="G134" s="71" t="str">
        <f>VLOOKUP(B134,Atleti!A$2:G$999,7,FALSE)</f>
        <v>UISP</v>
      </c>
      <c r="H134" s="71" t="str">
        <f>T(VLOOKUP(B134,Atleti!A$2:H$999,8,FALSE))</f>
        <v>EMPOLI-FI</v>
      </c>
    </row>
    <row r="135" spans="1:8" ht="12.75">
      <c r="A135" s="15">
        <v>0.843506944445835</v>
      </c>
      <c r="B135" s="8">
        <v>255</v>
      </c>
      <c r="C135" t="str">
        <f>VLOOKUP(B135,Atleti!A$2:B$999,2,FALSE)</f>
        <v>GIUSTI MAICOL</v>
      </c>
      <c r="D135" s="71" t="str">
        <f>VLOOKUP(B135,Atleti!A$2:D$999,4,FALSE)</f>
        <v>Dil.</v>
      </c>
      <c r="E135" s="15">
        <f>A135-VLOOKUP(D135,Categorie!A$2:D$50,4,FALSE)</f>
        <v>0.1976736111125016</v>
      </c>
      <c r="F135" s="19" t="str">
        <f>VLOOKUP(B135,Atleti!A$2:F$999,6,FALSE)</f>
        <v>GIOVO TEAM COREGLIA</v>
      </c>
      <c r="G135" s="71" t="str">
        <f>VLOOKUP(B135,Atleti!A$2:G$999,7,FALSE)</f>
        <v>UISP</v>
      </c>
      <c r="H135" s="71" t="str">
        <f>T(VLOOKUP(B135,Atleti!A$2:H$999,8,FALSE))</f>
        <v>VERSILIA-LU</v>
      </c>
    </row>
    <row r="136" spans="1:8" ht="12.75">
      <c r="A136" s="15">
        <v>0.8435300925921183</v>
      </c>
      <c r="B136" s="8">
        <v>286</v>
      </c>
      <c r="C136" t="str">
        <f>VLOOKUP(B136,Atleti!A$2:B$999,2,FALSE)</f>
        <v>CIOLLI ALESSIO</v>
      </c>
      <c r="D136" s="71" t="str">
        <f>VLOOKUP(B136,Atleti!A$2:D$999,4,FALSE)</f>
        <v>Dil.</v>
      </c>
      <c r="E136" s="15">
        <f>A136-VLOOKUP(D136,Categorie!A$2:D$50,4,FALSE)</f>
        <v>0.19769675925878494</v>
      </c>
      <c r="F136" s="19" t="str">
        <f>VLOOKUP(B136,Atleti!A$2:F$999,6,FALSE)</f>
        <v>BICISPORTEAM FIRENZE</v>
      </c>
      <c r="G136" s="71" t="str">
        <f>VLOOKUP(B136,Atleti!A$2:G$999,7,FALSE)</f>
        <v>UISP</v>
      </c>
      <c r="H136" s="71" t="str">
        <f>T(VLOOKUP(B136,Atleti!A$2:H$999,8,FALSE))</f>
        <v>FIRENZE</v>
      </c>
    </row>
    <row r="137" spans="1:8" ht="12.75">
      <c r="A137" s="15">
        <v>0.8435532407384017</v>
      </c>
      <c r="B137" s="8">
        <v>280</v>
      </c>
      <c r="C137" t="str">
        <f>VLOOKUP(B137,Atleti!A$2:B$999,2,FALSE)</f>
        <v>MAZZI MASSIMO</v>
      </c>
      <c r="D137" s="71" t="str">
        <f>VLOOKUP(B137,Atleti!A$2:D$999,4,FALSE)</f>
        <v>A5</v>
      </c>
      <c r="E137" s="15">
        <f>A137-VLOOKUP(D137,Categorie!A$2:D$50,4,FALSE)</f>
        <v>0.19771990740506828</v>
      </c>
      <c r="F137" s="19" t="str">
        <f>VLOOKUP(B137,Atleti!A$2:F$999,6,FALSE)</f>
        <v>GIOVO TEAM COREGLIA</v>
      </c>
      <c r="G137" s="71" t="str">
        <f>VLOOKUP(B137,Atleti!A$2:G$999,7,FALSE)</f>
        <v>UISP</v>
      </c>
      <c r="H137" s="71" t="str">
        <f>T(VLOOKUP(B137,Atleti!A$2:H$999,8,FALSE))</f>
        <v>VERSILIA-LU</v>
      </c>
    </row>
    <row r="138" spans="1:8" ht="12.75">
      <c r="A138" s="15">
        <v>0.843576388891961</v>
      </c>
      <c r="B138" s="8">
        <v>263</v>
      </c>
      <c r="C138" t="str">
        <f>VLOOKUP(B138,Atleti!A$2:B$999,2,FALSE)</f>
        <v>BELLUCCI ROBERTO</v>
      </c>
      <c r="D138" s="71" t="str">
        <f>VLOOKUP(B138,Atleti!A$2:D$999,4,FALSE)</f>
        <v>A5</v>
      </c>
      <c r="E138" s="15">
        <f>A138-VLOOKUP(D138,Categorie!A$2:D$50,4,FALSE)</f>
        <v>0.1977430555586276</v>
      </c>
      <c r="F138" s="19" t="str">
        <f>VLOOKUP(B138,Atleti!A$2:F$999,6,FALSE)</f>
        <v>GIOVO TEAM COREGLIA</v>
      </c>
      <c r="G138" s="71" t="str">
        <f>VLOOKUP(B138,Atleti!A$2:G$999,7,FALSE)</f>
        <v>UISP</v>
      </c>
      <c r="H138" s="71" t="str">
        <f>T(VLOOKUP(B138,Atleti!A$2:H$999,8,FALSE))</f>
        <v>VERSILIA-LU</v>
      </c>
    </row>
    <row r="139" spans="1:8" ht="12.75">
      <c r="A139" s="15">
        <v>0.8435995370382443</v>
      </c>
      <c r="B139" s="8">
        <v>276</v>
      </c>
      <c r="C139" t="str">
        <f>VLOOKUP(B139,Atleti!A$2:B$999,2,FALSE)</f>
        <v>BARBETTI GIANLUCA</v>
      </c>
      <c r="D139" s="71" t="str">
        <f>VLOOKUP(B139,Atleti!A$2:D$999,4,FALSE)</f>
        <v>Dil.</v>
      </c>
      <c r="E139" s="15">
        <f>A139-VLOOKUP(D139,Categorie!A$2:D$50,4,FALSE)</f>
        <v>0.19776620370491094</v>
      </c>
      <c r="F139" s="19" t="str">
        <f>VLOOKUP(B139,Atleti!A$2:F$999,6,FALSE)</f>
        <v>MTB CHIANCIANO TERME </v>
      </c>
      <c r="G139" s="71" t="str">
        <f>VLOOKUP(B139,Atleti!A$2:G$999,7,FALSE)</f>
        <v>UISP</v>
      </c>
      <c r="H139" s="71" t="str">
        <f>T(VLOOKUP(B139,Atleti!A$2:H$999,8,FALSE))</f>
        <v>SIENA</v>
      </c>
    </row>
    <row r="140" spans="1:8" ht="12.75">
      <c r="A140" s="15">
        <v>0.843611111107748</v>
      </c>
      <c r="B140" s="8">
        <v>274</v>
      </c>
      <c r="C140" t="str">
        <f>VLOOKUP(B140,Atleti!A$2:B$999,2,FALSE)</f>
        <v>CAVICCHI ROMEO</v>
      </c>
      <c r="D140" s="71" t="str">
        <f>VLOOKUP(B140,Atleti!A$2:D$999,4,FALSE)</f>
        <v>A5</v>
      </c>
      <c r="E140" s="15">
        <f>A140-VLOOKUP(D140,Categorie!A$2:D$50,4,FALSE)</f>
        <v>0.19777777777441463</v>
      </c>
      <c r="F140" s="19" t="str">
        <f>VLOOKUP(B140,Atleti!A$2:F$999,6,FALSE)</f>
        <v>CICLI SANTONI </v>
      </c>
      <c r="G140" s="71" t="str">
        <f>VLOOKUP(B140,Atleti!A$2:G$999,7,FALSE)</f>
        <v>UISP</v>
      </c>
      <c r="H140" s="71" t="str">
        <f>T(VLOOKUP(B140,Atleti!A$2:H$999,8,FALSE))</f>
        <v>PRATO</v>
      </c>
    </row>
    <row r="141" spans="1:8" ht="12.75">
      <c r="A141" s="15">
        <v>0.8436342592613073</v>
      </c>
      <c r="B141" s="8">
        <v>277</v>
      </c>
      <c r="C141" t="str">
        <f>VLOOKUP(B141,Atleti!A$2:B$999,2,FALSE)</f>
        <v>SCARPELLI GRAZIANO</v>
      </c>
      <c r="D141" s="71" t="str">
        <f>VLOOKUP(B141,Atleti!A$2:D$999,4,FALSE)</f>
        <v>A5</v>
      </c>
      <c r="E141" s="15">
        <f>A141-VLOOKUP(D141,Categorie!A$2:D$50,4,FALSE)</f>
        <v>0.19780092592797394</v>
      </c>
      <c r="F141" s="19" t="str">
        <f>VLOOKUP(B141,Atleti!A$2:F$999,6,FALSE)</f>
        <v>TEAM SCOTT-PASQUINI (AICS)</v>
      </c>
      <c r="G141" s="71" t="str">
        <f>VLOOKUP(B141,Atleti!A$2:G$999,7,FALSE)</f>
        <v>AICS</v>
      </c>
      <c r="H141" s="71">
        <f>T(VLOOKUP(B141,Atleti!A$2:H$999,8,FALSE))</f>
      </c>
    </row>
    <row r="142" spans="1:8" ht="12.75">
      <c r="A142" s="15">
        <v>0.8436574074075907</v>
      </c>
      <c r="B142" s="8">
        <v>284</v>
      </c>
      <c r="C142" t="str">
        <f>VLOOKUP(B142,Atleti!A$2:B$999,2,FALSE)</f>
        <v>PERUGINI ROMINA</v>
      </c>
      <c r="D142" s="71" t="str">
        <f>VLOOKUP(B142,Atleti!A$2:D$999,4,FALSE)</f>
        <v>W</v>
      </c>
      <c r="E142" s="15">
        <f>A142-VLOOKUP(D142,Categorie!A$2:D$50,4,FALSE)</f>
        <v>0.19782407407425728</v>
      </c>
      <c r="F142" s="19" t="str">
        <f>VLOOKUP(B142,Atleti!A$2:F$999,6,FALSE)</f>
        <v>BIKELAND TEAM 2003</v>
      </c>
      <c r="G142" s="71" t="str">
        <f>VLOOKUP(B142,Atleti!A$2:G$999,7,FALSE)</f>
        <v>FCI</v>
      </c>
      <c r="H142" s="71">
        <f>T(VLOOKUP(B142,Atleti!A$2:H$999,8,FALSE))</f>
      </c>
    </row>
    <row r="143" spans="1:8" ht="12.75">
      <c r="A143" s="15">
        <v>0.843680555553874</v>
      </c>
      <c r="B143" s="8">
        <v>253</v>
      </c>
      <c r="C143" t="str">
        <f>VLOOKUP(B143,Atleti!A$2:B$999,2,FALSE)</f>
        <v>LUCHINI DANIELE</v>
      </c>
      <c r="D143" s="71" t="str">
        <f>VLOOKUP(B143,Atleti!A$2:D$999,4,FALSE)</f>
        <v>Dil.</v>
      </c>
      <c r="E143" s="15">
        <f>A143-VLOOKUP(D143,Categorie!A$2:D$50,4,FALSE)</f>
        <v>0.19784722222054063</v>
      </c>
      <c r="F143" s="19" t="str">
        <f>VLOOKUP(B143,Atleti!A$2:F$999,6,FALSE)</f>
        <v>GIOVO TEAM COREGLIA</v>
      </c>
      <c r="G143" s="71" t="str">
        <f>VLOOKUP(B143,Atleti!A$2:G$999,7,FALSE)</f>
        <v>UISP</v>
      </c>
      <c r="H143" s="71" t="str">
        <f>T(VLOOKUP(B143,Atleti!A$2:H$999,8,FALSE))</f>
        <v>VERSILIA-LU</v>
      </c>
    </row>
    <row r="144" spans="1:8" ht="12.75">
      <c r="A144" s="15">
        <v>0.843715277776937</v>
      </c>
      <c r="B144" s="8">
        <v>254</v>
      </c>
      <c r="C144" t="str">
        <f>VLOOKUP(B144,Atleti!A$2:B$999,2,FALSE)</f>
        <v>GIUSTI MASSIMO</v>
      </c>
      <c r="D144" s="71" t="str">
        <f>VLOOKUP(B144,Atleti!A$2:D$999,4,FALSE)</f>
        <v>Dil.</v>
      </c>
      <c r="E144" s="15">
        <f>A144-VLOOKUP(D144,Categorie!A$2:D$50,4,FALSE)</f>
        <v>0.19788194444360363</v>
      </c>
      <c r="F144" s="19" t="str">
        <f>VLOOKUP(B144,Atleti!A$2:F$999,6,FALSE)</f>
        <v>GIOVO TEAM COREGLIA</v>
      </c>
      <c r="G144" s="71" t="str">
        <f>VLOOKUP(B144,Atleti!A$2:G$999,7,FALSE)</f>
        <v>UISP</v>
      </c>
      <c r="H144" s="71" t="str">
        <f>T(VLOOKUP(B144,Atleti!A$2:H$999,8,FALSE))</f>
        <v>VERSILIA-LU</v>
      </c>
    </row>
    <row r="145" spans="1:8" ht="12.75">
      <c r="A145" s="15">
        <v>0.8437384259232203</v>
      </c>
      <c r="B145" s="8">
        <v>275</v>
      </c>
      <c r="C145" t="str">
        <f>VLOOKUP(B145,Atleti!A$2:B$999,2,FALSE)</f>
        <v>MARIANI DAVIDE</v>
      </c>
      <c r="D145" s="71" t="str">
        <f>VLOOKUP(B145,Atleti!A$2:D$999,4,FALSE)</f>
        <v>Dil.</v>
      </c>
      <c r="E145" s="15">
        <f>A145-VLOOKUP(D145,Categorie!A$2:D$50,4,FALSE)</f>
        <v>0.19790509258988698</v>
      </c>
      <c r="F145" s="19" t="str">
        <f>VLOOKUP(B145,Atleti!A$2:F$999,6,FALSE)</f>
        <v>TEAM B.P.MOTION (UISP)</v>
      </c>
      <c r="G145" s="71" t="str">
        <f>VLOOKUP(B145,Atleti!A$2:G$999,7,FALSE)</f>
        <v>UISP</v>
      </c>
      <c r="H145" s="71" t="str">
        <f>T(VLOOKUP(B145,Atleti!A$2:H$999,8,FALSE))</f>
        <v>AREZZO</v>
      </c>
    </row>
    <row r="146" spans="1:8" ht="12.75">
      <c r="A146" s="15">
        <v>0.8437615740767797</v>
      </c>
      <c r="B146" s="8">
        <v>289</v>
      </c>
      <c r="C146" t="str">
        <f>VLOOKUP(B146,Atleti!A$2:B$999,2,FALSE)</f>
        <v>VOSSE MONIKA</v>
      </c>
      <c r="D146" s="71" t="str">
        <f>VLOOKUP(B146,Atleti!A$2:D$999,4,FALSE)</f>
        <v>W</v>
      </c>
      <c r="E146" s="15">
        <f>A146-VLOOKUP(D146,Categorie!A$2:D$50,4,FALSE)</f>
        <v>0.19792824074344628</v>
      </c>
      <c r="F146" s="19" t="str">
        <f>VLOOKUP(B146,Atleti!A$2:F$999,6,FALSE)</f>
        <v>CAVALLINO TENTICICLISMO (FCI)</v>
      </c>
      <c r="G146" s="71" t="str">
        <f>VLOOKUP(B146,Atleti!A$2:G$999,7,FALSE)</f>
        <v>FCI</v>
      </c>
      <c r="H146" s="71">
        <f>T(VLOOKUP(B146,Atleti!A$2:H$999,8,FALSE))</f>
      </c>
    </row>
    <row r="147" spans="1:8" ht="12.75">
      <c r="A147" s="15">
        <v>0.843784722223063</v>
      </c>
      <c r="B147" s="8">
        <v>283</v>
      </c>
      <c r="C147" t="str">
        <f>VLOOKUP(B147,Atleti!A$2:B$999,2,FALSE)</f>
        <v>ITALIANI MARIELLA</v>
      </c>
      <c r="D147" s="71" t="str">
        <f>VLOOKUP(B147,Atleti!A$2:D$999,4,FALSE)</f>
        <v>W</v>
      </c>
      <c r="E147" s="15">
        <f>A147-VLOOKUP(D147,Categorie!A$2:D$50,4,FALSE)</f>
        <v>0.19795138888972963</v>
      </c>
      <c r="F147" s="19" t="str">
        <f>VLOOKUP(B147,Atleti!A$2:F$999,6,FALSE)</f>
        <v>MTB GRIP CASTELFIORENTINO</v>
      </c>
      <c r="G147" s="71" t="str">
        <f>VLOOKUP(B147,Atleti!A$2:G$999,7,FALSE)</f>
        <v>UISP</v>
      </c>
      <c r="H147" s="71" t="str">
        <f>T(VLOOKUP(B147,Atleti!A$2:H$999,8,FALSE))</f>
        <v>EMPOLI-FI</v>
      </c>
    </row>
    <row r="148" spans="1:8" ht="12.75">
      <c r="A148" s="15">
        <v>0.8438078703693463</v>
      </c>
      <c r="B148" s="8">
        <v>266</v>
      </c>
      <c r="C148" t="str">
        <f>VLOOKUP(B148,Atleti!A$2:B$999,2,FALSE)</f>
        <v>TRIPODI LOREDANA</v>
      </c>
      <c r="D148" s="71" t="str">
        <f>VLOOKUP(B148,Atleti!A$2:D$999,4,FALSE)</f>
        <v>W</v>
      </c>
      <c r="E148" s="15">
        <f>A148-VLOOKUP(D148,Categorie!A$2:D$50,4,FALSE)</f>
        <v>0.19797453703601298</v>
      </c>
      <c r="F148" s="19" t="str">
        <f>VLOOKUP(B148,Atleti!A$2:F$999,6,FALSE)</f>
        <v>CASA DELLA BICI</v>
      </c>
      <c r="G148" s="71" t="str">
        <f>VLOOKUP(B148,Atleti!A$2:G$999,7,FALSE)</f>
        <v>UISP</v>
      </c>
      <c r="H148" s="71" t="str">
        <f>T(VLOOKUP(B148,Atleti!A$2:H$999,8,FALSE))</f>
        <v>FIRENZE</v>
      </c>
    </row>
    <row r="149" spans="1:8" ht="12.75">
      <c r="A149" s="15">
        <v>0.8438310185156297</v>
      </c>
      <c r="B149" s="8">
        <v>260</v>
      </c>
      <c r="C149" t="str">
        <f>VLOOKUP(B149,Atleti!A$2:B$999,2,FALSE)</f>
        <v>MORETTI ELENA</v>
      </c>
      <c r="D149" s="71" t="str">
        <f>VLOOKUP(B149,Atleti!A$2:D$999,4,FALSE)</f>
        <v>W</v>
      </c>
      <c r="E149" s="15">
        <f>A149-VLOOKUP(D149,Categorie!A$2:D$50,4,FALSE)</f>
        <v>0.19799768518229632</v>
      </c>
      <c r="F149" s="19" t="str">
        <f>VLOOKUP(B149,Atleti!A$2:F$999,6,FALSE)</f>
        <v>MANIA DELLE 2 RUOTE</v>
      </c>
      <c r="G149" s="71" t="str">
        <f>VLOOKUP(B149,Atleti!A$2:G$999,7,FALSE)</f>
        <v>UISP</v>
      </c>
      <c r="H149" s="71" t="str">
        <f>T(VLOOKUP(B149,Atleti!A$2:H$999,8,FALSE))</f>
        <v>LIVORNO</v>
      </c>
    </row>
    <row r="150" spans="1:8" ht="12.75">
      <c r="A150" s="15">
        <v>0.843854166669189</v>
      </c>
      <c r="B150" s="8">
        <v>265</v>
      </c>
      <c r="C150" t="str">
        <f>VLOOKUP(B150,Atleti!A$2:B$999,2,FALSE)</f>
        <v>SANTINI GIACOMO</v>
      </c>
      <c r="D150" s="71" t="str">
        <f>VLOOKUP(B150,Atleti!A$2:D$999,4,FALSE)</f>
        <v>Dil.</v>
      </c>
      <c r="E150" s="15">
        <f>A150-VLOOKUP(D150,Categorie!A$2:D$50,4,FALSE)</f>
        <v>0.19802083333585563</v>
      </c>
      <c r="F150" s="19" t="str">
        <f>VLOOKUP(B150,Atleti!A$2:F$999,6,FALSE)</f>
        <v>GIOVO TEAM COREGLIA</v>
      </c>
      <c r="G150" s="71" t="str">
        <f>VLOOKUP(B150,Atleti!A$2:G$999,7,FALSE)</f>
        <v>UISP</v>
      </c>
      <c r="H150" s="71" t="str">
        <f>T(VLOOKUP(B150,Atleti!A$2:H$999,8,FALSE))</f>
        <v>VERSILIA-LU</v>
      </c>
    </row>
    <row r="151" spans="1:8" ht="12.75">
      <c r="A151" s="15">
        <v>0.8438773148154723</v>
      </c>
      <c r="B151" s="8">
        <v>251</v>
      </c>
      <c r="C151" t="str">
        <f>VLOOKUP(B151,Atleti!A$2:B$999,2,FALSE)</f>
        <v>LUCHINI NICOLA</v>
      </c>
      <c r="D151" s="71" t="str">
        <f>VLOOKUP(B151,Atleti!A$2:D$999,4,FALSE)</f>
        <v>Dil.</v>
      </c>
      <c r="E151" s="15">
        <f>A151-VLOOKUP(D151,Categorie!A$2:D$50,4,FALSE)</f>
        <v>0.19804398148213898</v>
      </c>
      <c r="F151" s="19" t="str">
        <f>VLOOKUP(B151,Atleti!A$2:F$999,6,FALSE)</f>
        <v>GIOVO TEAM COREGLIA</v>
      </c>
      <c r="G151" s="71" t="str">
        <f>VLOOKUP(B151,Atleti!A$2:G$999,7,FALSE)</f>
        <v>UISP</v>
      </c>
      <c r="H151" s="71" t="str">
        <f>T(VLOOKUP(B151,Atleti!A$2:H$999,8,FALSE))</f>
        <v>VERSILIA-LU</v>
      </c>
    </row>
    <row r="152" spans="1:8" ht="12.75">
      <c r="A152" s="15">
        <v>0.8439004629617557</v>
      </c>
      <c r="B152" s="8">
        <v>4</v>
      </c>
      <c r="C152" t="str">
        <f>VLOOKUP(B152,Atleti!A$2:B$999,2,FALSE)</f>
        <v>NICCHI SANTI</v>
      </c>
      <c r="D152" s="71" t="str">
        <f>VLOOKUP(B152,Atleti!A$2:D$999,4,FALSE)</f>
        <v>A5</v>
      </c>
      <c r="E152" s="15">
        <f>A152-VLOOKUP(D152,Categorie!A$2:D$50,4,FALSE)</f>
        <v>0.19806712962842232</v>
      </c>
      <c r="F152" s="19" t="str">
        <f>VLOOKUP(B152,Atleti!A$2:F$999,6,FALSE)</f>
        <v>ATLETICA NICCHI AR</v>
      </c>
      <c r="G152" s="71" t="str">
        <f>VLOOKUP(B152,Atleti!A$2:G$999,7,FALSE)</f>
        <v>AICS</v>
      </c>
      <c r="H152" s="71">
        <f>T(VLOOKUP(B152,Atleti!A$2:H$999,8,FALSE))</f>
      </c>
    </row>
  </sheetData>
  <sheetProtection/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15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6.00390625" style="21" bestFit="1" customWidth="1"/>
    <col min="6" max="6" width="4.7109375" style="8" bestFit="1" customWidth="1"/>
    <col min="7" max="7" width="35.28125" style="21" bestFit="1" customWidth="1"/>
    <col min="8" max="8" width="7.421875" style="15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  <col min="13" max="13" width="9.140625" style="47" customWidth="1"/>
  </cols>
  <sheetData>
    <row r="1" spans="1:12" ht="12.75">
      <c r="A1" s="92" t="s">
        <v>14</v>
      </c>
      <c r="B1" s="92"/>
      <c r="C1" s="12"/>
      <c r="D1" s="12"/>
      <c r="E1" s="20"/>
      <c r="F1" s="12"/>
      <c r="G1" s="20"/>
      <c r="H1" s="12"/>
      <c r="I1" s="26" t="s">
        <v>40</v>
      </c>
      <c r="J1" s="93" t="s">
        <v>0</v>
      </c>
      <c r="K1" s="93"/>
      <c r="L1" s="23" t="s">
        <v>15</v>
      </c>
    </row>
    <row r="2" spans="1:13" ht="12.75">
      <c r="A2" s="7" t="s">
        <v>6</v>
      </c>
      <c r="B2" s="7" t="s">
        <v>65</v>
      </c>
      <c r="C2" s="7" t="s">
        <v>24</v>
      </c>
      <c r="D2" s="7" t="s">
        <v>53</v>
      </c>
      <c r="E2" s="14" t="s">
        <v>10</v>
      </c>
      <c r="F2" s="7" t="s">
        <v>11</v>
      </c>
      <c r="G2" s="14" t="s">
        <v>5</v>
      </c>
      <c r="H2" s="7" t="s">
        <v>54</v>
      </c>
      <c r="I2" s="27" t="s">
        <v>47</v>
      </c>
      <c r="J2" s="13" t="s">
        <v>1</v>
      </c>
      <c r="K2" s="13" t="s">
        <v>2</v>
      </c>
      <c r="L2" s="13" t="s">
        <v>3</v>
      </c>
      <c r="M2" s="48" t="s">
        <v>102</v>
      </c>
    </row>
    <row r="3" spans="1:13" ht="12.75">
      <c r="A3" s="8">
        <v>2</v>
      </c>
      <c r="B3" s="8">
        <v>1</v>
      </c>
      <c r="C3" s="8">
        <v>5</v>
      </c>
      <c r="D3" s="8">
        <v>24</v>
      </c>
      <c r="E3" s="21" t="s">
        <v>185</v>
      </c>
      <c r="F3" s="8" t="s">
        <v>90</v>
      </c>
      <c r="G3" s="57" t="s">
        <v>186</v>
      </c>
      <c r="H3" s="58" t="s">
        <v>115</v>
      </c>
      <c r="I3" s="15">
        <v>0.8399421296271612</v>
      </c>
      <c r="J3" s="15">
        <v>0.19410879629382782</v>
      </c>
      <c r="K3" s="60">
        <v>2.314814628334716E-05</v>
      </c>
      <c r="L3" s="61">
        <v>6.010375052249828</v>
      </c>
      <c r="M3" s="59"/>
    </row>
    <row r="4" spans="1:13" ht="12.75">
      <c r="A4" s="8">
        <v>8</v>
      </c>
      <c r="B4" s="8">
        <v>2</v>
      </c>
      <c r="C4" s="8">
        <v>4</v>
      </c>
      <c r="D4" s="8">
        <v>97</v>
      </c>
      <c r="E4" s="21" t="s">
        <v>296</v>
      </c>
      <c r="F4" s="8" t="s">
        <v>90</v>
      </c>
      <c r="G4" s="57" t="s">
        <v>119</v>
      </c>
      <c r="H4" s="58" t="s">
        <v>115</v>
      </c>
      <c r="I4" s="15">
        <v>0.8400578703731298</v>
      </c>
      <c r="J4" s="15">
        <v>0.19422453703979647</v>
      </c>
      <c r="K4" s="60">
        <v>0.00013888889225199819</v>
      </c>
      <c r="L4" s="61">
        <v>6.0067933972092185</v>
      </c>
      <c r="M4" s="59"/>
    </row>
    <row r="5" spans="1:13" ht="12.75">
      <c r="A5" s="8">
        <v>9</v>
      </c>
      <c r="B5" s="8">
        <v>3</v>
      </c>
      <c r="C5" s="8">
        <v>3</v>
      </c>
      <c r="D5" s="8">
        <v>105</v>
      </c>
      <c r="E5" s="21" t="s">
        <v>311</v>
      </c>
      <c r="F5" s="8" t="s">
        <v>90</v>
      </c>
      <c r="G5" s="57" t="s">
        <v>314</v>
      </c>
      <c r="H5" s="58" t="s">
        <v>111</v>
      </c>
      <c r="I5" s="15">
        <v>0.8400810185194132</v>
      </c>
      <c r="J5" s="15">
        <v>0.19424768518607982</v>
      </c>
      <c r="K5" s="60">
        <v>0.00016203703853534535</v>
      </c>
      <c r="L5" s="61">
        <v>6.006077578474394</v>
      </c>
      <c r="M5" s="59" t="s">
        <v>143</v>
      </c>
    </row>
    <row r="6" spans="1:13" ht="12.75">
      <c r="A6" s="8">
        <v>10</v>
      </c>
      <c r="B6" s="8">
        <v>4</v>
      </c>
      <c r="C6" s="8">
        <v>2</v>
      </c>
      <c r="D6" s="8">
        <v>69</v>
      </c>
      <c r="E6" s="21" t="s">
        <v>253</v>
      </c>
      <c r="F6" s="8" t="s">
        <v>90</v>
      </c>
      <c r="G6" s="57" t="s">
        <v>254</v>
      </c>
      <c r="H6" s="58" t="s">
        <v>115</v>
      </c>
      <c r="I6" s="15">
        <v>0.8401273148119799</v>
      </c>
      <c r="J6" s="15">
        <v>0.19429398147864652</v>
      </c>
      <c r="K6" s="60">
        <v>0.00020833333110203966</v>
      </c>
      <c r="L6" s="61">
        <v>6.004646452699755</v>
      </c>
      <c r="M6" s="59" t="s">
        <v>126</v>
      </c>
    </row>
    <row r="7" spans="1:13" ht="12.75">
      <c r="A7" s="8">
        <v>12</v>
      </c>
      <c r="B7" s="8">
        <v>5</v>
      </c>
      <c r="C7" s="8">
        <v>1</v>
      </c>
      <c r="D7" s="8">
        <v>25</v>
      </c>
      <c r="E7" s="21" t="s">
        <v>187</v>
      </c>
      <c r="F7" s="8" t="s">
        <v>90</v>
      </c>
      <c r="G7" s="57" t="s">
        <v>186</v>
      </c>
      <c r="H7" s="58" t="s">
        <v>115</v>
      </c>
      <c r="I7" s="15">
        <v>0.8401736111118225</v>
      </c>
      <c r="J7" s="15">
        <v>0.19434027777848917</v>
      </c>
      <c r="K7" s="60">
        <v>0.0002546296309446916</v>
      </c>
      <c r="L7" s="61">
        <v>6.003216008554048</v>
      </c>
      <c r="M7" s="59"/>
    </row>
    <row r="8" spans="1:13" ht="12.75">
      <c r="A8" s="8">
        <v>14</v>
      </c>
      <c r="B8" s="8">
        <v>6</v>
      </c>
      <c r="C8" s="8">
        <v>0</v>
      </c>
      <c r="D8" s="8">
        <v>53</v>
      </c>
      <c r="E8" s="21" t="s">
        <v>230</v>
      </c>
      <c r="F8" s="8" t="s">
        <v>90</v>
      </c>
      <c r="G8" s="57" t="s">
        <v>186</v>
      </c>
      <c r="H8" s="58" t="s">
        <v>129</v>
      </c>
      <c r="I8" s="15">
        <v>0.8402083333348855</v>
      </c>
      <c r="J8" s="15">
        <v>0.19437500000155217</v>
      </c>
      <c r="K8" s="60">
        <v>0.00028935185400769114</v>
      </c>
      <c r="L8" s="61">
        <v>6.002143622674471</v>
      </c>
      <c r="M8" s="59"/>
    </row>
    <row r="9" spans="1:13" ht="12.75">
      <c r="A9" s="8">
        <v>15</v>
      </c>
      <c r="B9" s="8">
        <v>7</v>
      </c>
      <c r="C9" s="8">
        <v>0</v>
      </c>
      <c r="D9" s="8">
        <v>90</v>
      </c>
      <c r="E9" s="21" t="s">
        <v>284</v>
      </c>
      <c r="F9" s="8" t="s">
        <v>90</v>
      </c>
      <c r="G9" s="57" t="s">
        <v>285</v>
      </c>
      <c r="H9" s="58" t="s">
        <v>111</v>
      </c>
      <c r="I9" s="15">
        <v>0.8402314814811689</v>
      </c>
      <c r="J9" s="15">
        <v>0.19439814814783551</v>
      </c>
      <c r="K9" s="60">
        <v>0.0003125000002910383</v>
      </c>
      <c r="L9" s="61">
        <v>6.001428911655282</v>
      </c>
      <c r="M9" s="59" t="s">
        <v>175</v>
      </c>
    </row>
    <row r="10" spans="1:13" ht="12.75">
      <c r="A10" s="8">
        <v>16</v>
      </c>
      <c r="B10" s="8">
        <v>8</v>
      </c>
      <c r="C10" s="8">
        <v>0</v>
      </c>
      <c r="D10" s="8">
        <v>120</v>
      </c>
      <c r="E10" s="21" t="s">
        <v>335</v>
      </c>
      <c r="F10" s="8" t="s">
        <v>90</v>
      </c>
      <c r="G10" s="57" t="s">
        <v>254</v>
      </c>
      <c r="H10" s="58" t="s">
        <v>115</v>
      </c>
      <c r="I10" s="15">
        <v>0.8402546296274522</v>
      </c>
      <c r="J10" s="15">
        <v>0.19442129629411886</v>
      </c>
      <c r="K10" s="60">
        <v>0.00033564814657438546</v>
      </c>
      <c r="L10" s="61">
        <v>6.000714370825629</v>
      </c>
      <c r="M10" s="59"/>
    </row>
    <row r="11" spans="1:13" ht="12.75">
      <c r="A11" s="8">
        <v>20</v>
      </c>
      <c r="B11" s="8">
        <v>9</v>
      </c>
      <c r="C11" s="8">
        <v>0</v>
      </c>
      <c r="D11" s="8">
        <v>70</v>
      </c>
      <c r="E11" s="21" t="s">
        <v>255</v>
      </c>
      <c r="F11" s="8" t="s">
        <v>90</v>
      </c>
      <c r="G11" s="57" t="s">
        <v>254</v>
      </c>
      <c r="H11" s="58" t="s">
        <v>115</v>
      </c>
      <c r="I11" s="15">
        <v>0.8403472222198616</v>
      </c>
      <c r="J11" s="15">
        <v>0.1945138888865282</v>
      </c>
      <c r="K11" s="60">
        <v>0.0004282407389837317</v>
      </c>
      <c r="L11" s="61">
        <v>5.997857907962831</v>
      </c>
      <c r="M11" s="59" t="s">
        <v>126</v>
      </c>
    </row>
    <row r="12" spans="1:13" ht="12.75">
      <c r="A12" s="8">
        <v>22</v>
      </c>
      <c r="B12" s="8">
        <v>10</v>
      </c>
      <c r="C12" s="8">
        <v>0</v>
      </c>
      <c r="D12" s="8">
        <v>44</v>
      </c>
      <c r="E12" s="21" t="s">
        <v>220</v>
      </c>
      <c r="F12" s="8" t="s">
        <v>90</v>
      </c>
      <c r="G12" s="57" t="s">
        <v>219</v>
      </c>
      <c r="H12" s="58" t="s">
        <v>111</v>
      </c>
      <c r="I12" s="15">
        <v>0.8406134259275859</v>
      </c>
      <c r="J12" s="15">
        <v>0.19478009259425255</v>
      </c>
      <c r="K12" s="60">
        <v>0.0006944444467080757</v>
      </c>
      <c r="L12" s="61">
        <v>5.989660704684828</v>
      </c>
      <c r="M12" s="59" t="s">
        <v>151</v>
      </c>
    </row>
    <row r="13" spans="1:13" ht="12.75">
      <c r="A13" s="8">
        <v>27</v>
      </c>
      <c r="B13" s="8">
        <v>11</v>
      </c>
      <c r="C13" s="8">
        <v>0</v>
      </c>
      <c r="D13" s="8">
        <v>49</v>
      </c>
      <c r="E13" s="21" t="s">
        <v>226</v>
      </c>
      <c r="F13" s="8" t="s">
        <v>90</v>
      </c>
      <c r="G13" s="57" t="s">
        <v>186</v>
      </c>
      <c r="H13" s="58" t="s">
        <v>115</v>
      </c>
      <c r="I13" s="15">
        <v>0.8407291666662786</v>
      </c>
      <c r="J13" s="15">
        <v>0.19489583333294525</v>
      </c>
      <c r="K13" s="60">
        <v>0.0008101851854007691</v>
      </c>
      <c r="L13" s="61">
        <v>5.98610368787937</v>
      </c>
      <c r="M13" s="59"/>
    </row>
    <row r="14" spans="1:13" ht="12.75">
      <c r="A14" s="8">
        <v>28</v>
      </c>
      <c r="B14" s="8">
        <v>12</v>
      </c>
      <c r="C14" s="8">
        <v>0</v>
      </c>
      <c r="D14" s="8">
        <v>76</v>
      </c>
      <c r="E14" s="21" t="s">
        <v>262</v>
      </c>
      <c r="F14" s="8" t="s">
        <v>90</v>
      </c>
      <c r="G14" s="57" t="s">
        <v>186</v>
      </c>
      <c r="H14" s="58" t="s">
        <v>115</v>
      </c>
      <c r="I14" s="15">
        <v>0.840752314812562</v>
      </c>
      <c r="J14" s="15">
        <v>0.1949189814792286</v>
      </c>
      <c r="K14" s="60">
        <v>0.0008333333316841163</v>
      </c>
      <c r="L14" s="61">
        <v>5.985392791471115</v>
      </c>
      <c r="M14" s="59"/>
    </row>
    <row r="15" spans="1:13" ht="12.75">
      <c r="A15" s="8">
        <v>29</v>
      </c>
      <c r="B15" s="8">
        <v>13</v>
      </c>
      <c r="C15" s="8">
        <v>0</v>
      </c>
      <c r="D15" s="8">
        <v>78</v>
      </c>
      <c r="E15" s="21" t="s">
        <v>265</v>
      </c>
      <c r="F15" s="8" t="s">
        <v>90</v>
      </c>
      <c r="G15" s="57" t="s">
        <v>254</v>
      </c>
      <c r="H15" s="58" t="s">
        <v>115</v>
      </c>
      <c r="I15" s="15">
        <v>0.8407754629661213</v>
      </c>
      <c r="J15" s="15">
        <v>0.1949421296327879</v>
      </c>
      <c r="K15" s="60">
        <v>0.000856481485243421</v>
      </c>
      <c r="L15" s="61">
        <v>5.984682063668404</v>
      </c>
      <c r="M15" s="59"/>
    </row>
    <row r="16" spans="1:13" ht="12.75">
      <c r="A16" s="8">
        <v>38</v>
      </c>
      <c r="B16" s="8">
        <v>14</v>
      </c>
      <c r="C16" s="8">
        <v>0</v>
      </c>
      <c r="D16" s="8">
        <v>5</v>
      </c>
      <c r="E16" s="21" t="s">
        <v>145</v>
      </c>
      <c r="F16" s="8" t="s">
        <v>90</v>
      </c>
      <c r="G16" s="57" t="s">
        <v>208</v>
      </c>
      <c r="H16" s="58" t="s">
        <v>111</v>
      </c>
      <c r="I16" s="15">
        <v>0.8409490740741603</v>
      </c>
      <c r="J16" s="15">
        <v>0.19511574074082694</v>
      </c>
      <c r="K16" s="60">
        <v>0.0010300925932824612</v>
      </c>
      <c r="L16" s="61">
        <v>5.979356981845739</v>
      </c>
      <c r="M16" s="59" t="s">
        <v>461</v>
      </c>
    </row>
    <row r="17" spans="1:13" ht="12.75">
      <c r="A17" s="8">
        <v>40</v>
      </c>
      <c r="B17" s="8">
        <v>15</v>
      </c>
      <c r="C17" s="8">
        <v>0</v>
      </c>
      <c r="D17" s="8">
        <v>116</v>
      </c>
      <c r="E17" s="21" t="s">
        <v>331</v>
      </c>
      <c r="F17" s="8" t="s">
        <v>90</v>
      </c>
      <c r="G17" s="57" t="s">
        <v>269</v>
      </c>
      <c r="H17" s="58" t="s">
        <v>115</v>
      </c>
      <c r="I17" s="15">
        <v>0.8410185185202863</v>
      </c>
      <c r="J17" s="15">
        <v>0.19518518518695294</v>
      </c>
      <c r="K17" s="60">
        <v>0.0010995370394084603</v>
      </c>
      <c r="L17" s="61">
        <v>5.977229601463892</v>
      </c>
      <c r="M17" s="59"/>
    </row>
    <row r="18" spans="1:13" ht="12.75">
      <c r="A18" s="8">
        <v>42</v>
      </c>
      <c r="B18" s="8">
        <v>16</v>
      </c>
      <c r="C18" s="8">
        <v>0</v>
      </c>
      <c r="D18" s="8">
        <v>47</v>
      </c>
      <c r="E18" s="21" t="s">
        <v>223</v>
      </c>
      <c r="F18" s="8" t="s">
        <v>90</v>
      </c>
      <c r="G18" s="57" t="s">
        <v>224</v>
      </c>
      <c r="H18" s="58" t="s">
        <v>111</v>
      </c>
      <c r="I18" s="15">
        <v>0.8410532407433493</v>
      </c>
      <c r="J18" s="15">
        <v>0.19521990741001594</v>
      </c>
      <c r="K18" s="60">
        <v>0.0011342592624714598</v>
      </c>
      <c r="L18" s="61">
        <v>5.976166478843488</v>
      </c>
      <c r="M18" s="59" t="s">
        <v>123</v>
      </c>
    </row>
    <row r="19" spans="1:13" ht="12.75">
      <c r="A19" s="8">
        <v>43</v>
      </c>
      <c r="B19" s="8">
        <v>17</v>
      </c>
      <c r="C19" s="8">
        <v>0</v>
      </c>
      <c r="D19" s="8">
        <v>91</v>
      </c>
      <c r="E19" s="21" t="s">
        <v>286</v>
      </c>
      <c r="F19" s="8" t="s">
        <v>90</v>
      </c>
      <c r="G19" s="57" t="s">
        <v>285</v>
      </c>
      <c r="H19" s="58" t="s">
        <v>111</v>
      </c>
      <c r="I19" s="15">
        <v>0.8410763888896327</v>
      </c>
      <c r="J19" s="15">
        <v>0.19524305555629928</v>
      </c>
      <c r="K19" s="60">
        <v>0.001157407408754807</v>
      </c>
      <c r="L19" s="61">
        <v>5.975457940578341</v>
      </c>
      <c r="M19" s="59" t="s">
        <v>175</v>
      </c>
    </row>
    <row r="20" spans="1:13" ht="12.75">
      <c r="A20" s="8">
        <v>53</v>
      </c>
      <c r="B20" s="8">
        <v>18</v>
      </c>
      <c r="C20" s="8">
        <v>0</v>
      </c>
      <c r="D20" s="8">
        <v>129</v>
      </c>
      <c r="E20" s="21" t="s">
        <v>346</v>
      </c>
      <c r="F20" s="8" t="s">
        <v>90</v>
      </c>
      <c r="G20" s="57" t="s">
        <v>347</v>
      </c>
      <c r="H20" s="58" t="s">
        <v>111</v>
      </c>
      <c r="I20" s="15">
        <v>0.841307870367018</v>
      </c>
      <c r="J20" s="15">
        <v>0.19547453703368467</v>
      </c>
      <c r="K20" s="60">
        <v>0.0013888888861401938</v>
      </c>
      <c r="L20" s="61">
        <v>5.968381787064285</v>
      </c>
      <c r="M20" s="59" t="s">
        <v>175</v>
      </c>
    </row>
    <row r="21" spans="1:13" ht="12.75">
      <c r="A21" s="8">
        <v>57</v>
      </c>
      <c r="B21" s="8">
        <v>19</v>
      </c>
      <c r="C21" s="8">
        <v>0</v>
      </c>
      <c r="D21" s="8">
        <v>75</v>
      </c>
      <c r="E21" s="21" t="s">
        <v>261</v>
      </c>
      <c r="F21" s="8" t="s">
        <v>90</v>
      </c>
      <c r="G21" s="57" t="s">
        <v>186</v>
      </c>
      <c r="H21" s="58" t="s">
        <v>115</v>
      </c>
      <c r="I21" s="15">
        <v>0.8414004629594274</v>
      </c>
      <c r="J21" s="15">
        <v>0.19556712962609402</v>
      </c>
      <c r="K21" s="60">
        <v>0.00148148147854954</v>
      </c>
      <c r="L21" s="61">
        <v>5.965556015968653</v>
      </c>
      <c r="M21" s="59"/>
    </row>
    <row r="22" spans="1:13" ht="12.75">
      <c r="A22" s="8">
        <v>58</v>
      </c>
      <c r="B22" s="8">
        <v>20</v>
      </c>
      <c r="C22" s="8">
        <v>0</v>
      </c>
      <c r="D22" s="8">
        <v>140</v>
      </c>
      <c r="E22" s="21" t="s">
        <v>365</v>
      </c>
      <c r="F22" s="8" t="s">
        <v>90</v>
      </c>
      <c r="G22" s="57" t="s">
        <v>366</v>
      </c>
      <c r="H22" s="58" t="s">
        <v>111</v>
      </c>
      <c r="I22" s="15">
        <v>0.8414236111129867</v>
      </c>
      <c r="J22" s="15">
        <v>0.19559027777965332</v>
      </c>
      <c r="K22" s="60">
        <v>0.0015046296321088448</v>
      </c>
      <c r="L22" s="61">
        <v>5.964849991066537</v>
      </c>
      <c r="M22" s="59" t="s">
        <v>143</v>
      </c>
    </row>
    <row r="23" spans="1:13" ht="12.75">
      <c r="A23" s="8">
        <v>60</v>
      </c>
      <c r="B23" s="8">
        <v>21</v>
      </c>
      <c r="C23" s="8">
        <v>0</v>
      </c>
      <c r="D23" s="8">
        <v>83</v>
      </c>
      <c r="E23" s="21" t="s">
        <v>273</v>
      </c>
      <c r="F23" s="8" t="s">
        <v>90</v>
      </c>
      <c r="G23" s="57" t="s">
        <v>166</v>
      </c>
      <c r="H23" s="58" t="s">
        <v>115</v>
      </c>
      <c r="I23" s="15">
        <v>0.8414699074055534</v>
      </c>
      <c r="J23" s="15">
        <v>0.19563657407222002</v>
      </c>
      <c r="K23" s="60">
        <v>0.0015509259246755391</v>
      </c>
      <c r="L23" s="61">
        <v>5.963438442936478</v>
      </c>
      <c r="M23" s="59" t="s">
        <v>126</v>
      </c>
    </row>
    <row r="24" spans="1:13" ht="12.75">
      <c r="A24" s="8">
        <v>72</v>
      </c>
      <c r="B24" s="8">
        <v>22</v>
      </c>
      <c r="C24" s="8">
        <v>0</v>
      </c>
      <c r="D24" s="8">
        <v>40</v>
      </c>
      <c r="E24" s="21" t="s">
        <v>213</v>
      </c>
      <c r="F24" s="8" t="s">
        <v>90</v>
      </c>
      <c r="G24" s="57" t="s">
        <v>208</v>
      </c>
      <c r="H24" s="58" t="s">
        <v>111</v>
      </c>
      <c r="I24" s="15">
        <v>0.8418055555521278</v>
      </c>
      <c r="J24" s="15">
        <v>0.1959722222187944</v>
      </c>
      <c r="K24" s="60">
        <v>0.0018865740712499246</v>
      </c>
      <c r="L24" s="61">
        <v>5.95322466346345</v>
      </c>
      <c r="M24" s="59" t="s">
        <v>461</v>
      </c>
    </row>
    <row r="25" spans="1:13" ht="12.75">
      <c r="A25" s="8">
        <v>73</v>
      </c>
      <c r="B25" s="8">
        <v>23</v>
      </c>
      <c r="C25" s="8">
        <v>0</v>
      </c>
      <c r="D25" s="8">
        <v>115</v>
      </c>
      <c r="E25" s="21" t="s">
        <v>330</v>
      </c>
      <c r="F25" s="8" t="s">
        <v>90</v>
      </c>
      <c r="G25" s="57" t="s">
        <v>470</v>
      </c>
      <c r="H25" s="58" t="s">
        <v>111</v>
      </c>
      <c r="I25" s="15">
        <v>0.8418287037056871</v>
      </c>
      <c r="J25" s="15">
        <v>0.1959953703723537</v>
      </c>
      <c r="K25" s="60">
        <v>0.0019097222248092294</v>
      </c>
      <c r="L25" s="61">
        <v>5.952521554209282</v>
      </c>
      <c r="M25" s="59" t="s">
        <v>175</v>
      </c>
    </row>
    <row r="26" spans="1:13" ht="12.75">
      <c r="A26" s="8">
        <v>74</v>
      </c>
      <c r="B26" s="8">
        <v>24</v>
      </c>
      <c r="C26" s="8">
        <v>0</v>
      </c>
      <c r="D26" s="8">
        <v>7</v>
      </c>
      <c r="E26" s="21" t="s">
        <v>150</v>
      </c>
      <c r="F26" s="8" t="s">
        <v>90</v>
      </c>
      <c r="G26" s="57" t="s">
        <v>152</v>
      </c>
      <c r="H26" s="58" t="s">
        <v>111</v>
      </c>
      <c r="I26" s="15">
        <v>0.8418402777751908</v>
      </c>
      <c r="J26" s="15">
        <v>0.1960069444418574</v>
      </c>
      <c r="K26" s="60">
        <v>0.0019212962943129241</v>
      </c>
      <c r="L26" s="61">
        <v>5.952170062080333</v>
      </c>
      <c r="M26" s="59" t="s">
        <v>151</v>
      </c>
    </row>
    <row r="27" spans="1:13" ht="12.75">
      <c r="A27" s="8">
        <v>92</v>
      </c>
      <c r="B27" s="8">
        <v>25</v>
      </c>
      <c r="C27" s="8">
        <v>0</v>
      </c>
      <c r="D27" s="8">
        <v>57</v>
      </c>
      <c r="E27" s="21" t="s">
        <v>236</v>
      </c>
      <c r="F27" s="8" t="s">
        <v>90</v>
      </c>
      <c r="G27" s="57" t="s">
        <v>463</v>
      </c>
      <c r="H27" s="58" t="s">
        <v>111</v>
      </c>
      <c r="I27" s="15">
        <v>0.8424999999988358</v>
      </c>
      <c r="J27" s="15">
        <v>0.19666666666550248</v>
      </c>
      <c r="K27" s="60">
        <v>0.0025810185179580003</v>
      </c>
      <c r="L27" s="61">
        <v>5.932203389865625</v>
      </c>
      <c r="M27" s="59" t="s">
        <v>461</v>
      </c>
    </row>
    <row r="28" spans="1:13" ht="12.75">
      <c r="A28" s="8">
        <v>97</v>
      </c>
      <c r="B28" s="8">
        <v>26</v>
      </c>
      <c r="C28" s="8">
        <v>0</v>
      </c>
      <c r="D28" s="8">
        <v>73</v>
      </c>
      <c r="E28" s="21" t="s">
        <v>258</v>
      </c>
      <c r="F28" s="8" t="s">
        <v>90</v>
      </c>
      <c r="G28" s="57" t="s">
        <v>259</v>
      </c>
      <c r="H28" s="58" t="s">
        <v>111</v>
      </c>
      <c r="I28" s="15">
        <v>0.8425925925912452</v>
      </c>
      <c r="J28" s="15">
        <v>0.19675925925791182</v>
      </c>
      <c r="K28" s="60">
        <v>0.0026736111103673466</v>
      </c>
      <c r="L28" s="61">
        <v>5.9294117647464875</v>
      </c>
      <c r="M28" s="59" t="s">
        <v>175</v>
      </c>
    </row>
    <row r="29" spans="1:13" ht="12.75">
      <c r="A29" s="8">
        <v>108</v>
      </c>
      <c r="B29" s="8">
        <v>27</v>
      </c>
      <c r="C29" s="8">
        <v>0</v>
      </c>
      <c r="D29" s="8">
        <v>94</v>
      </c>
      <c r="E29" s="21" t="s">
        <v>291</v>
      </c>
      <c r="F29" s="8" t="s">
        <v>90</v>
      </c>
      <c r="G29" s="57" t="s">
        <v>292</v>
      </c>
      <c r="H29" s="58" t="s">
        <v>129</v>
      </c>
      <c r="I29" s="15">
        <v>0.8428240740759065</v>
      </c>
      <c r="J29" s="15">
        <v>0.19699074074257317</v>
      </c>
      <c r="K29" s="60">
        <v>0.002905092595028691</v>
      </c>
      <c r="L29" s="61">
        <v>5.922444183258658</v>
      </c>
      <c r="M29" s="59"/>
    </row>
    <row r="30" spans="1:13" ht="12.75">
      <c r="A30" s="8">
        <v>111</v>
      </c>
      <c r="B30" s="8">
        <v>28</v>
      </c>
      <c r="C30" s="8">
        <v>0</v>
      </c>
      <c r="D30" s="8">
        <v>16</v>
      </c>
      <c r="E30" s="21" t="s">
        <v>169</v>
      </c>
      <c r="F30" s="8" t="s">
        <v>90</v>
      </c>
      <c r="G30" s="57" t="s">
        <v>166</v>
      </c>
      <c r="H30" s="58" t="s">
        <v>115</v>
      </c>
      <c r="I30" s="15">
        <v>0.8428935185220325</v>
      </c>
      <c r="J30" s="15">
        <v>0.19706018518869917</v>
      </c>
      <c r="K30" s="60">
        <v>0.00297453704115469</v>
      </c>
      <c r="L30" s="61">
        <v>5.9203571007989275</v>
      </c>
      <c r="M30" s="59"/>
    </row>
    <row r="31" spans="1:13" ht="12.75">
      <c r="A31" s="8">
        <v>112</v>
      </c>
      <c r="B31" s="8">
        <v>29</v>
      </c>
      <c r="C31" s="8">
        <v>0</v>
      </c>
      <c r="D31" s="8">
        <v>67</v>
      </c>
      <c r="E31" s="21" t="s">
        <v>251</v>
      </c>
      <c r="F31" s="8" t="s">
        <v>90</v>
      </c>
      <c r="G31" s="57" t="s">
        <v>250</v>
      </c>
      <c r="H31" s="58" t="s">
        <v>111</v>
      </c>
      <c r="I31" s="15">
        <v>0.8429050925915362</v>
      </c>
      <c r="J31" s="15">
        <v>0.19707175925820286</v>
      </c>
      <c r="K31" s="60">
        <v>0.002986111110658385</v>
      </c>
      <c r="L31" s="61">
        <v>5.920009396872047</v>
      </c>
      <c r="M31" s="59" t="s">
        <v>151</v>
      </c>
    </row>
    <row r="32" spans="1:13" ht="12.75">
      <c r="A32" s="8">
        <v>115</v>
      </c>
      <c r="B32" s="8">
        <v>30</v>
      </c>
      <c r="C32" s="8">
        <v>0</v>
      </c>
      <c r="D32" s="8">
        <v>88</v>
      </c>
      <c r="E32" s="21" t="s">
        <v>282</v>
      </c>
      <c r="F32" s="8" t="s">
        <v>90</v>
      </c>
      <c r="G32" s="57" t="s">
        <v>281</v>
      </c>
      <c r="H32" s="58" t="s">
        <v>111</v>
      </c>
      <c r="I32" s="15">
        <v>0.8429745370376622</v>
      </c>
      <c r="J32" s="15">
        <v>0.19714120370432886</v>
      </c>
      <c r="K32" s="60">
        <v>0.003055555556784384</v>
      </c>
      <c r="L32" s="61">
        <v>5.917924029805692</v>
      </c>
      <c r="M32" s="59"/>
    </row>
    <row r="33" spans="1:13" ht="12.75">
      <c r="A33" s="8">
        <v>3</v>
      </c>
      <c r="B33" s="8">
        <v>1</v>
      </c>
      <c r="C33" s="8">
        <v>5</v>
      </c>
      <c r="D33" s="8">
        <v>98</v>
      </c>
      <c r="E33" s="21" t="s">
        <v>299</v>
      </c>
      <c r="F33" s="8" t="s">
        <v>92</v>
      </c>
      <c r="G33" s="57" t="s">
        <v>119</v>
      </c>
      <c r="H33" s="58" t="s">
        <v>115</v>
      </c>
      <c r="I33" s="15">
        <v>0.8399652777807205</v>
      </c>
      <c r="J33" s="15">
        <v>0.19413194444738713</v>
      </c>
      <c r="K33" s="60">
        <v>4.6296299842651933E-05</v>
      </c>
      <c r="L33" s="61">
        <v>6.0096583794474485</v>
      </c>
      <c r="M33" s="59"/>
    </row>
    <row r="34" spans="1:13" ht="12.75">
      <c r="A34" s="8">
        <v>13</v>
      </c>
      <c r="B34" s="8">
        <v>2</v>
      </c>
      <c r="C34" s="8">
        <v>4</v>
      </c>
      <c r="D34" s="8">
        <v>56</v>
      </c>
      <c r="E34" s="21" t="s">
        <v>235</v>
      </c>
      <c r="F34" s="8" t="s">
        <v>92</v>
      </c>
      <c r="G34" s="57" t="s">
        <v>152</v>
      </c>
      <c r="H34" s="58" t="s">
        <v>111</v>
      </c>
      <c r="I34" s="15">
        <v>0.8401967592581059</v>
      </c>
      <c r="J34" s="15">
        <v>0.19436342592477251</v>
      </c>
      <c r="K34" s="60">
        <v>0.00027777777722803876</v>
      </c>
      <c r="L34" s="61">
        <v>6.002501042136496</v>
      </c>
      <c r="M34" s="59" t="s">
        <v>151</v>
      </c>
    </row>
    <row r="35" spans="1:13" ht="12.75">
      <c r="A35" s="8">
        <v>17</v>
      </c>
      <c r="B35" s="8">
        <v>3</v>
      </c>
      <c r="C35" s="8">
        <v>3</v>
      </c>
      <c r="D35" s="8">
        <v>60</v>
      </c>
      <c r="E35" s="21" t="s">
        <v>241</v>
      </c>
      <c r="F35" s="8" t="s">
        <v>92</v>
      </c>
      <c r="G35" s="57" t="s">
        <v>464</v>
      </c>
      <c r="H35" s="58" t="s">
        <v>111</v>
      </c>
      <c r="I35" s="15">
        <v>0.8402777777810115</v>
      </c>
      <c r="J35" s="15">
        <v>0.19444444444767817</v>
      </c>
      <c r="K35" s="60">
        <v>0.00035879630013369024</v>
      </c>
      <c r="L35" s="61">
        <v>5.999999999900217</v>
      </c>
      <c r="M35" s="59" t="s">
        <v>143</v>
      </c>
    </row>
    <row r="36" spans="1:13" ht="12.75">
      <c r="A36" s="8">
        <v>21</v>
      </c>
      <c r="B36" s="8">
        <v>4</v>
      </c>
      <c r="C36" s="8">
        <v>2</v>
      </c>
      <c r="D36" s="8">
        <v>99</v>
      </c>
      <c r="E36" s="21" t="s">
        <v>301</v>
      </c>
      <c r="F36" s="8" t="s">
        <v>92</v>
      </c>
      <c r="G36" s="57" t="s">
        <v>171</v>
      </c>
      <c r="H36" s="58" t="s">
        <v>111</v>
      </c>
      <c r="I36" s="15">
        <v>0.8403703703734209</v>
      </c>
      <c r="J36" s="15">
        <v>0.1945370370400875</v>
      </c>
      <c r="K36" s="60">
        <v>0.0004513888925430365</v>
      </c>
      <c r="L36" s="61">
        <v>5.997144216945466</v>
      </c>
      <c r="M36" s="59" t="s">
        <v>184</v>
      </c>
    </row>
    <row r="37" spans="1:13" ht="12.75">
      <c r="A37" s="8">
        <v>23</v>
      </c>
      <c r="B37" s="8">
        <v>5</v>
      </c>
      <c r="C37" s="8">
        <v>1</v>
      </c>
      <c r="D37" s="8">
        <v>65</v>
      </c>
      <c r="E37" s="21" t="s">
        <v>248</v>
      </c>
      <c r="F37" s="8" t="s">
        <v>92</v>
      </c>
      <c r="G37" s="57" t="s">
        <v>166</v>
      </c>
      <c r="H37" s="58" t="s">
        <v>115</v>
      </c>
      <c r="I37" s="15">
        <v>0.8406365740738693</v>
      </c>
      <c r="J37" s="15">
        <v>0.1948032407405359</v>
      </c>
      <c r="K37" s="60">
        <v>0.0007175925929914229</v>
      </c>
      <c r="L37" s="61">
        <v>5.988948963228922</v>
      </c>
      <c r="M37" s="59"/>
    </row>
    <row r="38" spans="1:13" ht="12.75">
      <c r="A38" s="8">
        <v>24</v>
      </c>
      <c r="B38" s="8">
        <v>6</v>
      </c>
      <c r="C38" s="8">
        <v>0</v>
      </c>
      <c r="D38" s="8">
        <v>79</v>
      </c>
      <c r="E38" s="21" t="s">
        <v>266</v>
      </c>
      <c r="F38" s="8" t="s">
        <v>92</v>
      </c>
      <c r="G38" s="57" t="s">
        <v>254</v>
      </c>
      <c r="H38" s="58" t="s">
        <v>115</v>
      </c>
      <c r="I38" s="15">
        <v>0.8406481481506489</v>
      </c>
      <c r="J38" s="15">
        <v>0.19481481481731555</v>
      </c>
      <c r="K38" s="60">
        <v>0.0007291666697710752</v>
      </c>
      <c r="L38" s="61">
        <v>5.988593155816663</v>
      </c>
      <c r="M38" s="59"/>
    </row>
    <row r="39" spans="1:13" ht="12.75">
      <c r="A39" s="8">
        <v>30</v>
      </c>
      <c r="B39" s="8">
        <v>7</v>
      </c>
      <c r="C39" s="8">
        <v>0</v>
      </c>
      <c r="D39" s="8">
        <v>66</v>
      </c>
      <c r="E39" s="21" t="s">
        <v>249</v>
      </c>
      <c r="F39" s="8" t="s">
        <v>92</v>
      </c>
      <c r="G39" s="57" t="s">
        <v>250</v>
      </c>
      <c r="H39" s="58" t="s">
        <v>111</v>
      </c>
      <c r="I39" s="15">
        <v>0.840787037035625</v>
      </c>
      <c r="J39" s="15">
        <v>0.1949537037022916</v>
      </c>
      <c r="K39" s="60">
        <v>0.0008680555547471158</v>
      </c>
      <c r="L39" s="61">
        <v>5.984326763282482</v>
      </c>
      <c r="M39" s="59" t="s">
        <v>151</v>
      </c>
    </row>
    <row r="40" spans="1:13" ht="12.75">
      <c r="A40" s="8">
        <v>32</v>
      </c>
      <c r="B40" s="8">
        <v>8</v>
      </c>
      <c r="C40" s="8">
        <v>0</v>
      </c>
      <c r="D40" s="8">
        <v>141</v>
      </c>
      <c r="E40" s="21" t="s">
        <v>369</v>
      </c>
      <c r="F40" s="8" t="s">
        <v>92</v>
      </c>
      <c r="G40" s="57" t="s">
        <v>114</v>
      </c>
      <c r="H40" s="58" t="s">
        <v>115</v>
      </c>
      <c r="I40" s="15">
        <v>0.8408333333354676</v>
      </c>
      <c r="J40" s="15">
        <v>0.19500000000213424</v>
      </c>
      <c r="K40" s="60">
        <v>0.0009143518545897678</v>
      </c>
      <c r="L40" s="61">
        <v>5.982905982840501</v>
      </c>
      <c r="M40" s="59"/>
    </row>
    <row r="41" spans="1:13" ht="12.75">
      <c r="A41" s="8">
        <v>36</v>
      </c>
      <c r="B41" s="8">
        <v>9</v>
      </c>
      <c r="C41" s="8">
        <v>0</v>
      </c>
      <c r="D41" s="8">
        <v>59</v>
      </c>
      <c r="E41" s="21" t="s">
        <v>240</v>
      </c>
      <c r="F41" s="8" t="s">
        <v>92</v>
      </c>
      <c r="G41" s="57" t="s">
        <v>464</v>
      </c>
      <c r="H41" s="58" t="s">
        <v>111</v>
      </c>
      <c r="I41" s="15">
        <v>0.8409027777743177</v>
      </c>
      <c r="J41" s="15">
        <v>0.19506944444098429</v>
      </c>
      <c r="K41" s="60">
        <v>0.0009837962934398092</v>
      </c>
      <c r="L41" s="61">
        <v>5.98077607700178</v>
      </c>
      <c r="M41" s="59" t="s">
        <v>143</v>
      </c>
    </row>
    <row r="42" spans="1:13" ht="12.75">
      <c r="A42" s="8">
        <v>46</v>
      </c>
      <c r="B42" s="8">
        <v>10</v>
      </c>
      <c r="C42" s="8">
        <v>0</v>
      </c>
      <c r="D42" s="8">
        <v>41</v>
      </c>
      <c r="E42" s="21" t="s">
        <v>215</v>
      </c>
      <c r="F42" s="8" t="s">
        <v>92</v>
      </c>
      <c r="G42" s="57" t="s">
        <v>216</v>
      </c>
      <c r="H42" s="58" t="s">
        <v>111</v>
      </c>
      <c r="I42" s="15">
        <v>0.841134259258979</v>
      </c>
      <c r="J42" s="15">
        <v>0.19530092592564563</v>
      </c>
      <c r="K42" s="60">
        <v>0.0012152777781011537</v>
      </c>
      <c r="L42" s="61">
        <v>5.973687329628106</v>
      </c>
      <c r="M42" s="59" t="s">
        <v>151</v>
      </c>
    </row>
    <row r="43" spans="1:13" ht="12.75">
      <c r="A43" s="8">
        <v>47</v>
      </c>
      <c r="B43" s="8">
        <v>11</v>
      </c>
      <c r="C43" s="8">
        <v>0</v>
      </c>
      <c r="D43" s="8">
        <v>51</v>
      </c>
      <c r="E43" s="21" t="s">
        <v>228</v>
      </c>
      <c r="F43" s="8" t="s">
        <v>92</v>
      </c>
      <c r="G43" s="57" t="s">
        <v>166</v>
      </c>
      <c r="H43" s="58" t="s">
        <v>115</v>
      </c>
      <c r="I43" s="15">
        <v>0.8411458333357587</v>
      </c>
      <c r="J43" s="15">
        <v>0.19531250000242528</v>
      </c>
      <c r="K43" s="60">
        <v>0.001226851854880806</v>
      </c>
      <c r="L43" s="61">
        <v>5.97333333325916</v>
      </c>
      <c r="M43" s="59"/>
    </row>
    <row r="44" spans="1:13" ht="12.75">
      <c r="A44" s="8">
        <v>51</v>
      </c>
      <c r="B44" s="8">
        <v>12</v>
      </c>
      <c r="C44" s="8">
        <v>0</v>
      </c>
      <c r="D44" s="8">
        <v>55</v>
      </c>
      <c r="E44" s="21" t="s">
        <v>233</v>
      </c>
      <c r="F44" s="8" t="s">
        <v>92</v>
      </c>
      <c r="G44" s="57" t="s">
        <v>234</v>
      </c>
      <c r="H44" s="58" t="s">
        <v>111</v>
      </c>
      <c r="I44" s="15">
        <v>0.841238425928168</v>
      </c>
      <c r="J44" s="15">
        <v>0.19540509259483463</v>
      </c>
      <c r="K44" s="60">
        <v>0.0013194444472901523</v>
      </c>
      <c r="L44" s="61">
        <v>5.970502872643691</v>
      </c>
      <c r="M44" s="59" t="s">
        <v>135</v>
      </c>
    </row>
    <row r="45" spans="1:13" ht="12.75">
      <c r="A45" s="8">
        <v>52</v>
      </c>
      <c r="B45" s="8">
        <v>13</v>
      </c>
      <c r="C45" s="8">
        <v>0</v>
      </c>
      <c r="D45" s="8">
        <v>38</v>
      </c>
      <c r="E45" s="21" t="s">
        <v>211</v>
      </c>
      <c r="F45" s="8" t="s">
        <v>92</v>
      </c>
      <c r="G45" s="57" t="s">
        <v>208</v>
      </c>
      <c r="H45" s="58" t="s">
        <v>111</v>
      </c>
      <c r="I45" s="15">
        <v>0.841273148151231</v>
      </c>
      <c r="J45" s="15">
        <v>0.19543981481789763</v>
      </c>
      <c r="K45" s="60">
        <v>0.0013541666703531519</v>
      </c>
      <c r="L45" s="61">
        <v>5.969442141324767</v>
      </c>
      <c r="M45" s="59" t="s">
        <v>461</v>
      </c>
    </row>
    <row r="46" spans="1:13" ht="12.75">
      <c r="A46" s="8">
        <v>55</v>
      </c>
      <c r="B46" s="8">
        <v>14</v>
      </c>
      <c r="C46" s="8">
        <v>0</v>
      </c>
      <c r="D46" s="8">
        <v>95</v>
      </c>
      <c r="E46" s="21" t="s">
        <v>293</v>
      </c>
      <c r="F46" s="8" t="s">
        <v>92</v>
      </c>
      <c r="G46" s="57" t="s">
        <v>292</v>
      </c>
      <c r="H46" s="58" t="s">
        <v>129</v>
      </c>
      <c r="I46" s="15">
        <v>0.8413541666668607</v>
      </c>
      <c r="J46" s="15">
        <v>0.19552083333352732</v>
      </c>
      <c r="K46" s="60">
        <v>0.0014351851859828457</v>
      </c>
      <c r="L46" s="61">
        <v>5.966968566856093</v>
      </c>
      <c r="M46" s="59"/>
    </row>
    <row r="47" spans="1:13" ht="12.75">
      <c r="A47" s="8">
        <v>66</v>
      </c>
      <c r="B47" s="8">
        <v>15</v>
      </c>
      <c r="C47" s="8">
        <v>0</v>
      </c>
      <c r="D47" s="8">
        <v>45</v>
      </c>
      <c r="E47" s="21" t="s">
        <v>221</v>
      </c>
      <c r="F47" s="8" t="s">
        <v>92</v>
      </c>
      <c r="G47" s="57" t="s">
        <v>177</v>
      </c>
      <c r="H47" s="58" t="s">
        <v>111</v>
      </c>
      <c r="I47" s="15">
        <v>0.8416319444440887</v>
      </c>
      <c r="J47" s="15">
        <v>0.19579861111075536</v>
      </c>
      <c r="K47" s="60">
        <v>0.0017129629632108845</v>
      </c>
      <c r="L47" s="61">
        <v>5.958503280734359</v>
      </c>
      <c r="M47" s="59" t="s">
        <v>175</v>
      </c>
    </row>
    <row r="48" spans="1:13" ht="12.75">
      <c r="A48" s="8">
        <v>69</v>
      </c>
      <c r="B48" s="8">
        <v>16</v>
      </c>
      <c r="C48" s="8">
        <v>0</v>
      </c>
      <c r="D48" s="8">
        <v>19</v>
      </c>
      <c r="E48" s="21" t="s">
        <v>174</v>
      </c>
      <c r="F48" s="8" t="s">
        <v>92</v>
      </c>
      <c r="G48" s="57" t="s">
        <v>177</v>
      </c>
      <c r="H48" s="58" t="s">
        <v>111</v>
      </c>
      <c r="I48" s="15">
        <v>0.8417245370364981</v>
      </c>
      <c r="J48" s="15">
        <v>0.1958912037031647</v>
      </c>
      <c r="K48" s="60">
        <v>0.0018055555556202307</v>
      </c>
      <c r="L48" s="61">
        <v>5.955686853783004</v>
      </c>
      <c r="M48" s="59" t="s">
        <v>175</v>
      </c>
    </row>
    <row r="49" spans="1:13" ht="12.75">
      <c r="A49" s="8">
        <v>75</v>
      </c>
      <c r="B49" s="8">
        <v>17</v>
      </c>
      <c r="C49" s="8">
        <v>0</v>
      </c>
      <c r="D49" s="8">
        <v>132</v>
      </c>
      <c r="E49" s="21" t="s">
        <v>351</v>
      </c>
      <c r="F49" s="8" t="s">
        <v>92</v>
      </c>
      <c r="G49" s="57" t="s">
        <v>285</v>
      </c>
      <c r="H49" s="58" t="s">
        <v>111</v>
      </c>
      <c r="I49" s="15">
        <v>0.8418634259287501</v>
      </c>
      <c r="J49" s="15">
        <v>0.1960300925954167</v>
      </c>
      <c r="K49" s="60">
        <v>0.001944444447872229</v>
      </c>
      <c r="L49" s="61">
        <v>5.951467201898082</v>
      </c>
      <c r="M49" s="59" t="s">
        <v>175</v>
      </c>
    </row>
    <row r="50" spans="1:13" ht="12.75">
      <c r="A50" s="8">
        <v>78</v>
      </c>
      <c r="B50" s="8">
        <v>18</v>
      </c>
      <c r="C50" s="8">
        <v>0</v>
      </c>
      <c r="D50" s="8">
        <v>22</v>
      </c>
      <c r="E50" s="21" t="s">
        <v>180</v>
      </c>
      <c r="F50" s="8" t="s">
        <v>92</v>
      </c>
      <c r="G50" s="57" t="s">
        <v>179</v>
      </c>
      <c r="H50" s="58" t="s">
        <v>111</v>
      </c>
      <c r="I50" s="15">
        <v>0.8419212962980964</v>
      </c>
      <c r="J50" s="15">
        <v>0.19608796296476305</v>
      </c>
      <c r="K50" s="60">
        <v>0.0020023148172185756</v>
      </c>
      <c r="L50" s="61">
        <v>5.949710777893676</v>
      </c>
      <c r="M50" s="59" t="s">
        <v>175</v>
      </c>
    </row>
    <row r="51" spans="1:13" ht="12.75">
      <c r="A51" s="8">
        <v>79</v>
      </c>
      <c r="B51" s="8">
        <v>19</v>
      </c>
      <c r="C51" s="8">
        <v>0</v>
      </c>
      <c r="D51" s="8">
        <v>31</v>
      </c>
      <c r="E51" s="21" t="s">
        <v>199</v>
      </c>
      <c r="F51" s="8" t="s">
        <v>92</v>
      </c>
      <c r="G51" s="57" t="s">
        <v>200</v>
      </c>
      <c r="H51" s="58" t="s">
        <v>111</v>
      </c>
      <c r="I51" s="15">
        <v>0.8419444444443798</v>
      </c>
      <c r="J51" s="15">
        <v>0.1961111111110464</v>
      </c>
      <c r="K51" s="60">
        <v>0.002025462963501923</v>
      </c>
      <c r="L51" s="61">
        <v>5.949008498585532</v>
      </c>
      <c r="M51" s="59" t="s">
        <v>151</v>
      </c>
    </row>
    <row r="52" spans="1:13" ht="12.75">
      <c r="A52" s="8">
        <v>81</v>
      </c>
      <c r="B52" s="8">
        <v>20</v>
      </c>
      <c r="C52" s="8">
        <v>0</v>
      </c>
      <c r="D52" s="8">
        <v>110</v>
      </c>
      <c r="E52" s="21" t="s">
        <v>320</v>
      </c>
      <c r="F52" s="8" t="s">
        <v>92</v>
      </c>
      <c r="G52" s="57" t="s">
        <v>321</v>
      </c>
      <c r="H52" s="58" t="s">
        <v>111</v>
      </c>
      <c r="I52" s="15">
        <v>0.8419791666674428</v>
      </c>
      <c r="J52" s="15">
        <v>0.1961458333341094</v>
      </c>
      <c r="K52" s="60">
        <v>0.0020601851865649223</v>
      </c>
      <c r="L52" s="61">
        <v>5.947955390311039</v>
      </c>
      <c r="M52" s="59" t="s">
        <v>175</v>
      </c>
    </row>
    <row r="53" spans="1:13" ht="12.75">
      <c r="A53" s="8">
        <v>83</v>
      </c>
      <c r="B53" s="8">
        <v>21</v>
      </c>
      <c r="C53" s="8">
        <v>0</v>
      </c>
      <c r="D53" s="8">
        <v>77</v>
      </c>
      <c r="E53" s="21" t="s">
        <v>263</v>
      </c>
      <c r="F53" s="8" t="s">
        <v>92</v>
      </c>
      <c r="G53" s="57" t="s">
        <v>264</v>
      </c>
      <c r="H53" s="58" t="s">
        <v>115</v>
      </c>
      <c r="I53" s="15">
        <v>0.8423032407372375</v>
      </c>
      <c r="J53" s="15">
        <v>0.19646990740390413</v>
      </c>
      <c r="K53" s="60">
        <v>0.0023842592563596554</v>
      </c>
      <c r="L53" s="61">
        <v>5.938144330002791</v>
      </c>
      <c r="M53" s="59" t="s">
        <v>126</v>
      </c>
    </row>
    <row r="54" spans="1:13" ht="12.75">
      <c r="A54" s="8">
        <v>84</v>
      </c>
      <c r="B54" s="8">
        <v>22</v>
      </c>
      <c r="C54" s="8">
        <v>0</v>
      </c>
      <c r="D54" s="8">
        <v>50</v>
      </c>
      <c r="E54" s="21" t="s">
        <v>227</v>
      </c>
      <c r="F54" s="8" t="s">
        <v>92</v>
      </c>
      <c r="G54" s="57" t="s">
        <v>186</v>
      </c>
      <c r="H54" s="58" t="s">
        <v>115</v>
      </c>
      <c r="I54" s="15">
        <v>0.8423379629603005</v>
      </c>
      <c r="J54" s="15">
        <v>0.19650462962696713</v>
      </c>
      <c r="K54" s="60">
        <v>0.002418981479422655</v>
      </c>
      <c r="L54" s="61">
        <v>5.9370950642811735</v>
      </c>
      <c r="M54" s="59"/>
    </row>
    <row r="55" spans="1:13" ht="12.75">
      <c r="A55" s="8">
        <v>86</v>
      </c>
      <c r="B55" s="8">
        <v>23</v>
      </c>
      <c r="C55" s="8">
        <v>0</v>
      </c>
      <c r="D55" s="8">
        <v>93</v>
      </c>
      <c r="E55" s="21" t="s">
        <v>289</v>
      </c>
      <c r="F55" s="8" t="s">
        <v>92</v>
      </c>
      <c r="G55" s="57" t="s">
        <v>290</v>
      </c>
      <c r="H55" s="58" t="s">
        <v>129</v>
      </c>
      <c r="I55" s="15">
        <v>0.8423726851833635</v>
      </c>
      <c r="J55" s="15">
        <v>0.19653935185003013</v>
      </c>
      <c r="K55" s="60">
        <v>0.0024537037024856545</v>
      </c>
      <c r="L55" s="61">
        <v>5.936046169303004</v>
      </c>
      <c r="M55" s="59"/>
    </row>
    <row r="56" spans="1:13" ht="12.75">
      <c r="A56" s="8">
        <v>93</v>
      </c>
      <c r="B56" s="8">
        <v>24</v>
      </c>
      <c r="C56" s="8">
        <v>0</v>
      </c>
      <c r="D56" s="8">
        <v>52</v>
      </c>
      <c r="E56" s="21" t="s">
        <v>229</v>
      </c>
      <c r="F56" s="8" t="s">
        <v>92</v>
      </c>
      <c r="G56" s="57" t="s">
        <v>166</v>
      </c>
      <c r="H56" s="58" t="s">
        <v>115</v>
      </c>
      <c r="I56" s="15">
        <v>0.8425115740756155</v>
      </c>
      <c r="J56" s="15">
        <v>0.19667824074228213</v>
      </c>
      <c r="K56" s="60">
        <v>0.0025925925947376527</v>
      </c>
      <c r="L56" s="61">
        <v>5.931854292897665</v>
      </c>
      <c r="M56" s="59"/>
    </row>
    <row r="57" spans="1:13" ht="12.75">
      <c r="A57" s="8">
        <v>94</v>
      </c>
      <c r="B57" s="8">
        <v>25</v>
      </c>
      <c r="C57" s="8">
        <v>0</v>
      </c>
      <c r="D57" s="8">
        <v>119</v>
      </c>
      <c r="E57" s="21" t="s">
        <v>334</v>
      </c>
      <c r="F57" s="8" t="s">
        <v>92</v>
      </c>
      <c r="G57" s="57" t="s">
        <v>177</v>
      </c>
      <c r="H57" s="58" t="s">
        <v>111</v>
      </c>
      <c r="I57" s="15">
        <v>0.8425347222218988</v>
      </c>
      <c r="J57" s="15">
        <v>0.19670138888856548</v>
      </c>
      <c r="K57" s="60">
        <v>0.002615740741021</v>
      </c>
      <c r="L57" s="61">
        <v>5.93115622242811</v>
      </c>
      <c r="M57" s="59" t="s">
        <v>175</v>
      </c>
    </row>
    <row r="58" spans="1:13" ht="12.75">
      <c r="A58" s="8">
        <v>98</v>
      </c>
      <c r="B58" s="8">
        <v>26</v>
      </c>
      <c r="C58" s="8">
        <v>0</v>
      </c>
      <c r="D58" s="8">
        <v>82</v>
      </c>
      <c r="E58" s="21" t="s">
        <v>270</v>
      </c>
      <c r="F58" s="8" t="s">
        <v>92</v>
      </c>
      <c r="G58" s="57" t="s">
        <v>250</v>
      </c>
      <c r="H58" s="58" t="s">
        <v>111</v>
      </c>
      <c r="I58" s="15">
        <v>0.8426157407375285</v>
      </c>
      <c r="J58" s="15">
        <v>0.19678240740419517</v>
      </c>
      <c r="K58" s="60">
        <v>0.0026967592566506937</v>
      </c>
      <c r="L58" s="61">
        <v>5.928714269006319</v>
      </c>
      <c r="M58" s="59" t="s">
        <v>151</v>
      </c>
    </row>
    <row r="59" spans="1:13" ht="12.75">
      <c r="A59" s="8">
        <v>109</v>
      </c>
      <c r="B59" s="8">
        <v>27</v>
      </c>
      <c r="C59" s="8">
        <v>0</v>
      </c>
      <c r="D59" s="8">
        <v>114</v>
      </c>
      <c r="E59" s="21" t="s">
        <v>328</v>
      </c>
      <c r="F59" s="8" t="s">
        <v>92</v>
      </c>
      <c r="G59" s="57" t="s">
        <v>470</v>
      </c>
      <c r="H59" s="58" t="s">
        <v>111</v>
      </c>
      <c r="I59" s="15">
        <v>0.8428587962989695</v>
      </c>
      <c r="J59" s="15">
        <v>0.19702546296563617</v>
      </c>
      <c r="K59" s="60">
        <v>0.0029398148180916905</v>
      </c>
      <c r="L59" s="61">
        <v>5.921400458123267</v>
      </c>
      <c r="M59" s="59" t="s">
        <v>175</v>
      </c>
    </row>
    <row r="60" spans="1:13" ht="12.75">
      <c r="A60" s="8">
        <v>4</v>
      </c>
      <c r="B60" s="8">
        <v>1</v>
      </c>
      <c r="C60" s="8">
        <v>5</v>
      </c>
      <c r="D60" s="8">
        <v>3</v>
      </c>
      <c r="E60" s="21" t="s">
        <v>122</v>
      </c>
      <c r="F60" s="8" t="s">
        <v>94</v>
      </c>
      <c r="G60" s="57" t="s">
        <v>472</v>
      </c>
      <c r="H60" s="58" t="s">
        <v>115</v>
      </c>
      <c r="I60" s="15">
        <v>0.8399768518502242</v>
      </c>
      <c r="J60" s="15">
        <v>0.19414351851689082</v>
      </c>
      <c r="K60" s="60">
        <v>5.7870369346346706E-05</v>
      </c>
      <c r="L60" s="61">
        <v>6.009300107359312</v>
      </c>
      <c r="M60" s="59" t="s">
        <v>126</v>
      </c>
    </row>
    <row r="61" spans="1:13" ht="12.75">
      <c r="A61" s="8">
        <v>6</v>
      </c>
      <c r="B61" s="8">
        <v>2</v>
      </c>
      <c r="C61" s="8">
        <v>4</v>
      </c>
      <c r="D61" s="8">
        <v>34</v>
      </c>
      <c r="E61" s="21" t="s">
        <v>205</v>
      </c>
      <c r="F61" s="8" t="s">
        <v>94</v>
      </c>
      <c r="G61" s="57" t="s">
        <v>206</v>
      </c>
      <c r="H61" s="58" t="s">
        <v>115</v>
      </c>
      <c r="I61" s="15">
        <v>0.8400231481500668</v>
      </c>
      <c r="J61" s="15">
        <v>0.19418981481673347</v>
      </c>
      <c r="K61" s="60">
        <v>0.00010416666918899864</v>
      </c>
      <c r="L61" s="61">
        <v>6.007867445404939</v>
      </c>
      <c r="M61" s="59"/>
    </row>
    <row r="62" spans="1:13" ht="12.75">
      <c r="A62" s="8">
        <v>11</v>
      </c>
      <c r="B62" s="8">
        <v>3</v>
      </c>
      <c r="C62" s="8">
        <v>3</v>
      </c>
      <c r="D62" s="8">
        <v>138</v>
      </c>
      <c r="E62" s="21" t="s">
        <v>362</v>
      </c>
      <c r="F62" s="8" t="s">
        <v>94</v>
      </c>
      <c r="G62" s="57" t="s">
        <v>363</v>
      </c>
      <c r="H62" s="58" t="s">
        <v>115</v>
      </c>
      <c r="I62" s="15">
        <v>0.8401504629655392</v>
      </c>
      <c r="J62" s="15">
        <v>0.19431712963220582</v>
      </c>
      <c r="K62" s="60">
        <v>0.00023148148466134444</v>
      </c>
      <c r="L62" s="61">
        <v>6.003931145313219</v>
      </c>
      <c r="M62" s="59"/>
    </row>
    <row r="63" spans="1:13" ht="12.75">
      <c r="A63" s="8">
        <v>18</v>
      </c>
      <c r="B63" s="8">
        <v>4</v>
      </c>
      <c r="C63" s="8">
        <v>2</v>
      </c>
      <c r="D63" s="8">
        <v>113</v>
      </c>
      <c r="E63" s="21" t="s">
        <v>326</v>
      </c>
      <c r="F63" s="8" t="s">
        <v>94</v>
      </c>
      <c r="G63" s="57" t="s">
        <v>269</v>
      </c>
      <c r="H63" s="58" t="s">
        <v>115</v>
      </c>
      <c r="I63" s="15">
        <v>0.8403009259272949</v>
      </c>
      <c r="J63" s="15">
        <v>0.1944675925939615</v>
      </c>
      <c r="K63" s="60">
        <v>0.0003819444464170374</v>
      </c>
      <c r="L63" s="61">
        <v>5.999285799267375</v>
      </c>
      <c r="M63" s="59"/>
    </row>
    <row r="64" spans="1:13" ht="12.75">
      <c r="A64" s="8">
        <v>25</v>
      </c>
      <c r="B64" s="8">
        <v>5</v>
      </c>
      <c r="C64" s="8">
        <v>1</v>
      </c>
      <c r="D64" s="8">
        <v>62</v>
      </c>
      <c r="E64" s="21" t="s">
        <v>243</v>
      </c>
      <c r="F64" s="8" t="s">
        <v>94</v>
      </c>
      <c r="G64" s="57" t="s">
        <v>244</v>
      </c>
      <c r="H64" s="58" t="s">
        <v>115</v>
      </c>
      <c r="I64" s="15">
        <v>0.8406597222201526</v>
      </c>
      <c r="J64" s="15">
        <v>0.19482638888681925</v>
      </c>
      <c r="K64" s="60">
        <v>0.00074074073927477</v>
      </c>
      <c r="L64" s="61">
        <v>5.988237390903036</v>
      </c>
      <c r="M64" s="59"/>
    </row>
    <row r="65" spans="1:13" ht="12.75">
      <c r="A65" s="8">
        <v>26</v>
      </c>
      <c r="B65" s="8">
        <v>6</v>
      </c>
      <c r="C65" s="8">
        <v>0</v>
      </c>
      <c r="D65" s="8">
        <v>39</v>
      </c>
      <c r="E65" s="21" t="s">
        <v>212</v>
      </c>
      <c r="F65" s="8" t="s">
        <v>94</v>
      </c>
      <c r="G65" s="57" t="s">
        <v>208</v>
      </c>
      <c r="H65" s="58" t="s">
        <v>111</v>
      </c>
      <c r="I65" s="15">
        <v>0.8406828703737119</v>
      </c>
      <c r="J65" s="15">
        <v>0.19484953704037855</v>
      </c>
      <c r="K65" s="60">
        <v>0.0007638888928340748</v>
      </c>
      <c r="L65" s="61">
        <v>5.987525987423306</v>
      </c>
      <c r="M65" s="59" t="s">
        <v>461</v>
      </c>
    </row>
    <row r="66" spans="1:13" ht="12.75">
      <c r="A66" s="8">
        <v>31</v>
      </c>
      <c r="B66" s="8">
        <v>7</v>
      </c>
      <c r="C66" s="8">
        <v>0</v>
      </c>
      <c r="D66" s="8">
        <v>61</v>
      </c>
      <c r="E66" s="21" t="s">
        <v>242</v>
      </c>
      <c r="F66" s="8" t="s">
        <v>94</v>
      </c>
      <c r="G66" s="57" t="s">
        <v>464</v>
      </c>
      <c r="H66" s="58" t="s">
        <v>111</v>
      </c>
      <c r="I66" s="15">
        <v>0.8408101851819083</v>
      </c>
      <c r="J66" s="15">
        <v>0.19497685184857494</v>
      </c>
      <c r="K66" s="60">
        <v>0.000891203701030463</v>
      </c>
      <c r="L66" s="61">
        <v>5.983616288833795</v>
      </c>
      <c r="M66" s="59" t="s">
        <v>143</v>
      </c>
    </row>
    <row r="67" spans="1:13" ht="12.75">
      <c r="A67" s="8">
        <v>34</v>
      </c>
      <c r="B67" s="8">
        <v>8</v>
      </c>
      <c r="C67" s="8">
        <v>0</v>
      </c>
      <c r="D67" s="8">
        <v>134</v>
      </c>
      <c r="E67" s="21" t="s">
        <v>354</v>
      </c>
      <c r="F67" s="8" t="s">
        <v>94</v>
      </c>
      <c r="G67" s="57" t="s">
        <v>166</v>
      </c>
      <c r="H67" s="58" t="s">
        <v>115</v>
      </c>
      <c r="I67" s="15">
        <v>0.8408796296280343</v>
      </c>
      <c r="J67" s="15">
        <v>0.19504629629470094</v>
      </c>
      <c r="K67" s="60">
        <v>0.0009606481471564621</v>
      </c>
      <c r="L67" s="61">
        <v>5.981485877096159</v>
      </c>
      <c r="M67" s="59"/>
    </row>
    <row r="68" spans="1:13" ht="12.75">
      <c r="A68" s="8">
        <v>45</v>
      </c>
      <c r="B68" s="8">
        <v>9</v>
      </c>
      <c r="C68" s="8">
        <v>0</v>
      </c>
      <c r="D68" s="8">
        <v>85</v>
      </c>
      <c r="E68" s="21" t="s">
        <v>276</v>
      </c>
      <c r="F68" s="8" t="s">
        <v>94</v>
      </c>
      <c r="G68" s="57" t="s">
        <v>277</v>
      </c>
      <c r="H68" s="58" t="s">
        <v>115</v>
      </c>
      <c r="I68" s="15">
        <v>0.8411111111126957</v>
      </c>
      <c r="J68" s="15">
        <v>0.19527777777936228</v>
      </c>
      <c r="K68" s="60">
        <v>0.0011921296318178065</v>
      </c>
      <c r="L68" s="61">
        <v>5.974395448031181</v>
      </c>
      <c r="M68" s="59"/>
    </row>
    <row r="69" spans="1:13" ht="12.75">
      <c r="A69" s="8">
        <v>49</v>
      </c>
      <c r="B69" s="8">
        <v>10</v>
      </c>
      <c r="C69" s="8">
        <v>0</v>
      </c>
      <c r="D69" s="8">
        <v>8</v>
      </c>
      <c r="E69" s="21" t="s">
        <v>153</v>
      </c>
      <c r="F69" s="8" t="s">
        <v>94</v>
      </c>
      <c r="G69" s="57" t="s">
        <v>152</v>
      </c>
      <c r="H69" s="58" t="s">
        <v>111</v>
      </c>
      <c r="I69" s="15">
        <v>0.8411921296283253</v>
      </c>
      <c r="J69" s="15">
        <v>0.19535879629499198</v>
      </c>
      <c r="K69" s="60">
        <v>0.0012731481474475004</v>
      </c>
      <c r="L69" s="61">
        <v>5.971917767680135</v>
      </c>
      <c r="M69" s="59" t="s">
        <v>151</v>
      </c>
    </row>
    <row r="70" spans="1:13" ht="12.75">
      <c r="A70" s="8">
        <v>50</v>
      </c>
      <c r="B70" s="8">
        <v>11</v>
      </c>
      <c r="C70" s="8">
        <v>0</v>
      </c>
      <c r="D70" s="8">
        <v>23</v>
      </c>
      <c r="E70" s="21" t="s">
        <v>181</v>
      </c>
      <c r="F70" s="8" t="s">
        <v>94</v>
      </c>
      <c r="G70" s="57" t="s">
        <v>179</v>
      </c>
      <c r="H70" s="58" t="s">
        <v>111</v>
      </c>
      <c r="I70" s="15">
        <v>0.8412152777746087</v>
      </c>
      <c r="J70" s="15">
        <v>0.19538194444127532</v>
      </c>
      <c r="K70" s="60">
        <v>0.0012962962937308475</v>
      </c>
      <c r="L70" s="61">
        <v>5.971210236457259</v>
      </c>
      <c r="M70" s="59" t="s">
        <v>175</v>
      </c>
    </row>
    <row r="71" spans="1:13" ht="12.75">
      <c r="A71" s="8">
        <v>56</v>
      </c>
      <c r="B71" s="8">
        <v>12</v>
      </c>
      <c r="C71" s="8">
        <v>0</v>
      </c>
      <c r="D71" s="8">
        <v>117</v>
      </c>
      <c r="E71" s="21" t="s">
        <v>332</v>
      </c>
      <c r="F71" s="8" t="s">
        <v>94</v>
      </c>
      <c r="G71" s="57" t="s">
        <v>269</v>
      </c>
      <c r="H71" s="58" t="s">
        <v>115</v>
      </c>
      <c r="I71" s="15">
        <v>0.841377314813144</v>
      </c>
      <c r="J71" s="15">
        <v>0.19554398147981067</v>
      </c>
      <c r="K71" s="60">
        <v>0.0014583333322661929</v>
      </c>
      <c r="L71" s="61">
        <v>5.966262207804752</v>
      </c>
      <c r="M71" s="59"/>
    </row>
    <row r="72" spans="1:13" ht="12.75">
      <c r="A72" s="8">
        <v>59</v>
      </c>
      <c r="B72" s="8">
        <v>13</v>
      </c>
      <c r="C72" s="8">
        <v>0</v>
      </c>
      <c r="D72" s="8">
        <v>81</v>
      </c>
      <c r="E72" s="21" t="s">
        <v>268</v>
      </c>
      <c r="F72" s="8" t="s">
        <v>94</v>
      </c>
      <c r="G72" s="57" t="s">
        <v>269</v>
      </c>
      <c r="H72" s="58" t="s">
        <v>115</v>
      </c>
      <c r="I72" s="15">
        <v>0.84144675925927</v>
      </c>
      <c r="J72" s="15">
        <v>0.19561342592593667</v>
      </c>
      <c r="K72" s="60">
        <v>0.001527777778392192</v>
      </c>
      <c r="L72" s="61">
        <v>5.964144133482899</v>
      </c>
      <c r="M72" s="59"/>
    </row>
    <row r="73" spans="1:13" ht="12.75">
      <c r="A73" s="8">
        <v>61</v>
      </c>
      <c r="B73" s="8">
        <v>14</v>
      </c>
      <c r="C73" s="8">
        <v>0</v>
      </c>
      <c r="D73" s="8">
        <v>86</v>
      </c>
      <c r="E73" s="21" t="s">
        <v>278</v>
      </c>
      <c r="F73" s="8" t="s">
        <v>94</v>
      </c>
      <c r="G73" s="57" t="s">
        <v>279</v>
      </c>
      <c r="H73" s="58" t="s">
        <v>111</v>
      </c>
      <c r="I73" s="15">
        <v>0.8415046296286164</v>
      </c>
      <c r="J73" s="15">
        <v>0.19567129629528301</v>
      </c>
      <c r="K73" s="60">
        <v>0.0015856481477385387</v>
      </c>
      <c r="L73" s="61">
        <v>5.962380220071099</v>
      </c>
      <c r="M73" s="59" t="s">
        <v>175</v>
      </c>
    </row>
    <row r="74" spans="1:13" ht="12.75">
      <c r="A74" s="8">
        <v>62</v>
      </c>
      <c r="B74" s="8">
        <v>15</v>
      </c>
      <c r="C74" s="8">
        <v>0</v>
      </c>
      <c r="D74" s="8">
        <v>36</v>
      </c>
      <c r="E74" s="21" t="s">
        <v>209</v>
      </c>
      <c r="F74" s="8" t="s">
        <v>94</v>
      </c>
      <c r="G74" s="57" t="s">
        <v>208</v>
      </c>
      <c r="H74" s="58" t="s">
        <v>111</v>
      </c>
      <c r="I74" s="15">
        <v>0.8415277777748997</v>
      </c>
      <c r="J74" s="15">
        <v>0.19569444444156636</v>
      </c>
      <c r="K74" s="60">
        <v>0.0016087962940218858</v>
      </c>
      <c r="L74" s="61">
        <v>5.961674946858438</v>
      </c>
      <c r="M74" s="59" t="s">
        <v>461</v>
      </c>
    </row>
    <row r="75" spans="1:13" ht="12.75">
      <c r="A75" s="8">
        <v>63</v>
      </c>
      <c r="B75" s="8">
        <v>16</v>
      </c>
      <c r="C75" s="8">
        <v>0</v>
      </c>
      <c r="D75" s="8">
        <v>84</v>
      </c>
      <c r="E75" s="21" t="s">
        <v>274</v>
      </c>
      <c r="F75" s="8" t="s">
        <v>94</v>
      </c>
      <c r="G75" s="57" t="s">
        <v>275</v>
      </c>
      <c r="H75" s="58" t="s">
        <v>129</v>
      </c>
      <c r="I75" s="15">
        <v>0.841550925928459</v>
      </c>
      <c r="J75" s="15">
        <v>0.19571759259512567</v>
      </c>
      <c r="K75" s="60">
        <v>0.0016319444475811906</v>
      </c>
      <c r="L75" s="61">
        <v>5.960969840254015</v>
      </c>
      <c r="M75" s="59"/>
    </row>
    <row r="76" spans="1:13" ht="12.75">
      <c r="A76" s="8">
        <v>64</v>
      </c>
      <c r="B76" s="8">
        <v>17</v>
      </c>
      <c r="C76" s="8">
        <v>0</v>
      </c>
      <c r="D76" s="8">
        <v>37</v>
      </c>
      <c r="E76" s="21" t="s">
        <v>210</v>
      </c>
      <c r="F76" s="8" t="s">
        <v>94</v>
      </c>
      <c r="G76" s="57" t="s">
        <v>208</v>
      </c>
      <c r="H76" s="58" t="s">
        <v>111</v>
      </c>
      <c r="I76" s="15">
        <v>0.841585648151522</v>
      </c>
      <c r="J76" s="15">
        <v>0.19575231481818867</v>
      </c>
      <c r="K76" s="60">
        <v>0.0016666666706441902</v>
      </c>
      <c r="L76" s="61">
        <v>5.959912493245591</v>
      </c>
      <c r="M76" s="59" t="s">
        <v>461</v>
      </c>
    </row>
    <row r="77" spans="1:13" ht="12.75">
      <c r="A77" s="8">
        <v>65</v>
      </c>
      <c r="B77" s="8">
        <v>18</v>
      </c>
      <c r="C77" s="8">
        <v>0</v>
      </c>
      <c r="D77" s="8">
        <v>64</v>
      </c>
      <c r="E77" s="21" t="s">
        <v>247</v>
      </c>
      <c r="F77" s="8" t="s">
        <v>94</v>
      </c>
      <c r="G77" s="57" t="s">
        <v>246</v>
      </c>
      <c r="H77" s="58" t="s">
        <v>111</v>
      </c>
      <c r="I77" s="15">
        <v>0.8416087962978054</v>
      </c>
      <c r="J77" s="15">
        <v>0.195775462964472</v>
      </c>
      <c r="K77" s="60">
        <v>0.0016898148169275373</v>
      </c>
      <c r="L77" s="61">
        <v>5.959207803678571</v>
      </c>
      <c r="M77" s="59" t="s">
        <v>184</v>
      </c>
    </row>
    <row r="78" spans="1:13" ht="12.75">
      <c r="A78" s="8">
        <v>67</v>
      </c>
      <c r="B78" s="8">
        <v>19</v>
      </c>
      <c r="C78" s="8">
        <v>0</v>
      </c>
      <c r="D78" s="8">
        <v>103</v>
      </c>
      <c r="E78" s="21" t="s">
        <v>309</v>
      </c>
      <c r="F78" s="8" t="s">
        <v>94</v>
      </c>
      <c r="G78" s="57" t="s">
        <v>295</v>
      </c>
      <c r="H78" s="58" t="s">
        <v>129</v>
      </c>
      <c r="I78" s="15">
        <v>0.8416550925903721</v>
      </c>
      <c r="J78" s="15">
        <v>0.1958217592570387</v>
      </c>
      <c r="K78" s="60">
        <v>0.0017361111094942316</v>
      </c>
      <c r="L78" s="61">
        <v>5.957798924353865</v>
      </c>
      <c r="M78" s="59"/>
    </row>
    <row r="79" spans="1:13" ht="12.75">
      <c r="A79" s="8">
        <v>68</v>
      </c>
      <c r="B79" s="8">
        <v>20</v>
      </c>
      <c r="C79" s="8">
        <v>0</v>
      </c>
      <c r="D79" s="8">
        <v>136</v>
      </c>
      <c r="E79" s="21" t="s">
        <v>357</v>
      </c>
      <c r="F79" s="8" t="s">
        <v>94</v>
      </c>
      <c r="G79" s="57" t="s">
        <v>358</v>
      </c>
      <c r="H79" s="58" t="s">
        <v>115</v>
      </c>
      <c r="I79" s="15">
        <v>0.8417013888902147</v>
      </c>
      <c r="J79" s="15">
        <v>0.19586805555688136</v>
      </c>
      <c r="K79" s="60">
        <v>0.0017824074093368836</v>
      </c>
      <c r="L79" s="61">
        <v>5.9563907108265495</v>
      </c>
      <c r="M79" s="59"/>
    </row>
    <row r="80" spans="1:13" ht="12.75">
      <c r="A80" s="8">
        <v>71</v>
      </c>
      <c r="B80" s="8">
        <v>21</v>
      </c>
      <c r="C80" s="8">
        <v>0</v>
      </c>
      <c r="D80" s="8">
        <v>133</v>
      </c>
      <c r="E80" s="21" t="s">
        <v>352</v>
      </c>
      <c r="F80" s="8" t="s">
        <v>94</v>
      </c>
      <c r="G80" s="57" t="s">
        <v>469</v>
      </c>
      <c r="H80" s="58" t="s">
        <v>111</v>
      </c>
      <c r="I80" s="15">
        <v>0.8417708333363407</v>
      </c>
      <c r="J80" s="15">
        <v>0.19593750000300736</v>
      </c>
      <c r="K80" s="60">
        <v>0.0018518518554628827</v>
      </c>
      <c r="L80" s="61">
        <v>5.954279638398775</v>
      </c>
      <c r="M80" s="59" t="s">
        <v>151</v>
      </c>
    </row>
    <row r="81" spans="1:13" ht="12.75">
      <c r="A81" s="8">
        <v>77</v>
      </c>
      <c r="B81" s="8">
        <v>22</v>
      </c>
      <c r="C81" s="8">
        <v>0</v>
      </c>
      <c r="D81" s="8">
        <v>96</v>
      </c>
      <c r="E81" s="21" t="s">
        <v>294</v>
      </c>
      <c r="F81" s="8" t="s">
        <v>94</v>
      </c>
      <c r="G81" s="57" t="s">
        <v>295</v>
      </c>
      <c r="H81" s="58" t="s">
        <v>129</v>
      </c>
      <c r="I81" s="15">
        <v>0.8419097222213168</v>
      </c>
      <c r="J81" s="15">
        <v>0.1960763888879834</v>
      </c>
      <c r="K81" s="60">
        <v>0.0019907407404389232</v>
      </c>
      <c r="L81" s="61">
        <v>5.950061979839767</v>
      </c>
      <c r="M81" s="59"/>
    </row>
    <row r="82" spans="1:13" ht="12.75">
      <c r="A82" s="8">
        <v>80</v>
      </c>
      <c r="B82" s="8">
        <v>23</v>
      </c>
      <c r="C82" s="8">
        <v>0</v>
      </c>
      <c r="D82" s="8">
        <v>42</v>
      </c>
      <c r="E82" s="21" t="s">
        <v>217</v>
      </c>
      <c r="F82" s="8" t="s">
        <v>94</v>
      </c>
      <c r="G82" s="57" t="s">
        <v>216</v>
      </c>
      <c r="H82" s="58" t="s">
        <v>111</v>
      </c>
      <c r="I82" s="15">
        <v>0.8419560185211594</v>
      </c>
      <c r="J82" s="15">
        <v>0.19612268518782605</v>
      </c>
      <c r="K82" s="60">
        <v>0.002037037040281575</v>
      </c>
      <c r="L82" s="61">
        <v>5.948657420988061</v>
      </c>
      <c r="M82" s="59" t="s">
        <v>151</v>
      </c>
    </row>
    <row r="83" spans="1:13" ht="12.75">
      <c r="A83" s="8">
        <v>88</v>
      </c>
      <c r="B83" s="8">
        <v>24</v>
      </c>
      <c r="C83" s="8">
        <v>0</v>
      </c>
      <c r="D83" s="8">
        <v>30</v>
      </c>
      <c r="E83" s="21" t="s">
        <v>198</v>
      </c>
      <c r="F83" s="8" t="s">
        <v>94</v>
      </c>
      <c r="G83" s="57" t="s">
        <v>173</v>
      </c>
      <c r="H83" s="58" t="s">
        <v>111</v>
      </c>
      <c r="I83" s="15">
        <v>0.8424189814832062</v>
      </c>
      <c r="J83" s="15">
        <v>0.19658564814987278</v>
      </c>
      <c r="K83" s="60">
        <v>0.0025000000023283064</v>
      </c>
      <c r="L83" s="61">
        <v>5.934648218964715</v>
      </c>
      <c r="M83" s="59" t="s">
        <v>143</v>
      </c>
    </row>
    <row r="84" spans="1:13" ht="12.75">
      <c r="A84" s="8">
        <v>89</v>
      </c>
      <c r="B84" s="8">
        <v>25</v>
      </c>
      <c r="C84" s="8">
        <v>0</v>
      </c>
      <c r="D84" s="8">
        <v>118</v>
      </c>
      <c r="E84" s="21" t="s">
        <v>333</v>
      </c>
      <c r="F84" s="8" t="s">
        <v>94</v>
      </c>
      <c r="G84" s="57" t="s">
        <v>295</v>
      </c>
      <c r="H84" s="58" t="s">
        <v>129</v>
      </c>
      <c r="I84" s="15">
        <v>0.8424421296294895</v>
      </c>
      <c r="J84" s="15">
        <v>0.19660879629615613</v>
      </c>
      <c r="K84" s="60">
        <v>0.0025231481486116536</v>
      </c>
      <c r="L84" s="61">
        <v>5.933949490791303</v>
      </c>
      <c r="M84" s="59"/>
    </row>
    <row r="85" spans="1:13" ht="12.75">
      <c r="A85" s="8">
        <v>95</v>
      </c>
      <c r="B85" s="8">
        <v>26</v>
      </c>
      <c r="C85" s="8">
        <v>0</v>
      </c>
      <c r="D85" s="8">
        <v>121</v>
      </c>
      <c r="E85" s="21" t="s">
        <v>337</v>
      </c>
      <c r="F85" s="8" t="s">
        <v>94</v>
      </c>
      <c r="G85" s="57" t="s">
        <v>177</v>
      </c>
      <c r="H85" s="58" t="s">
        <v>111</v>
      </c>
      <c r="I85" s="15">
        <v>0.8425578703681822</v>
      </c>
      <c r="J85" s="15">
        <v>0.19672453703484882</v>
      </c>
      <c r="K85" s="60">
        <v>0.002638888887304347</v>
      </c>
      <c r="L85" s="61">
        <v>5.930458316239409</v>
      </c>
      <c r="M85" s="59" t="s">
        <v>175</v>
      </c>
    </row>
    <row r="86" spans="1:13" ht="12.75">
      <c r="A86" s="8">
        <v>99</v>
      </c>
      <c r="B86" s="8">
        <v>27</v>
      </c>
      <c r="C86" s="8">
        <v>0</v>
      </c>
      <c r="D86" s="8">
        <v>127</v>
      </c>
      <c r="E86" s="21" t="s">
        <v>344</v>
      </c>
      <c r="F86" s="8" t="s">
        <v>94</v>
      </c>
      <c r="G86" s="57" t="s">
        <v>168</v>
      </c>
      <c r="H86" s="58" t="s">
        <v>129</v>
      </c>
      <c r="I86" s="15">
        <v>0.8426388888910878</v>
      </c>
      <c r="J86" s="15">
        <v>0.19680555555775447</v>
      </c>
      <c r="K86" s="60">
        <v>0.0027199074102099985</v>
      </c>
      <c r="L86" s="61">
        <v>5.928016937125015</v>
      </c>
      <c r="M86" s="59"/>
    </row>
    <row r="87" spans="1:13" ht="12.75">
      <c r="A87" s="8">
        <v>100</v>
      </c>
      <c r="B87" s="8">
        <v>28</v>
      </c>
      <c r="C87" s="8">
        <v>0</v>
      </c>
      <c r="D87" s="8">
        <v>101</v>
      </c>
      <c r="E87" s="21" t="s">
        <v>307</v>
      </c>
      <c r="F87" s="8" t="s">
        <v>94</v>
      </c>
      <c r="G87" s="57" t="s">
        <v>295</v>
      </c>
      <c r="H87" s="58" t="s">
        <v>129</v>
      </c>
      <c r="I87" s="15">
        <v>0.8426504629605915</v>
      </c>
      <c r="J87" s="15">
        <v>0.19681712962725817</v>
      </c>
      <c r="K87" s="60">
        <v>0.0027314814797136933</v>
      </c>
      <c r="L87" s="61">
        <v>5.927668332914704</v>
      </c>
      <c r="M87" s="59"/>
    </row>
    <row r="88" spans="1:13" ht="12.75">
      <c r="A88" s="8">
        <v>101</v>
      </c>
      <c r="B88" s="8">
        <v>29</v>
      </c>
      <c r="C88" s="8">
        <v>0</v>
      </c>
      <c r="D88" s="8">
        <v>137</v>
      </c>
      <c r="E88" s="21" t="s">
        <v>359</v>
      </c>
      <c r="F88" s="8" t="s">
        <v>94</v>
      </c>
      <c r="G88" s="57" t="s">
        <v>360</v>
      </c>
      <c r="H88" s="58" t="s">
        <v>361</v>
      </c>
      <c r="I88" s="15">
        <v>0.8426736111141508</v>
      </c>
      <c r="J88" s="15">
        <v>0.19684027778081747</v>
      </c>
      <c r="K88" s="60">
        <v>0.002754629633272998</v>
      </c>
      <c r="L88" s="61">
        <v>5.926971247042006</v>
      </c>
      <c r="M88" s="59"/>
    </row>
    <row r="89" spans="1:13" ht="12.75">
      <c r="A89" s="8">
        <v>103</v>
      </c>
      <c r="B89" s="8">
        <v>30</v>
      </c>
      <c r="C89" s="8">
        <v>0</v>
      </c>
      <c r="D89" s="8">
        <v>27</v>
      </c>
      <c r="E89" s="21" t="s">
        <v>194</v>
      </c>
      <c r="F89" s="8" t="s">
        <v>94</v>
      </c>
      <c r="G89" s="57" t="s">
        <v>193</v>
      </c>
      <c r="H89" s="58" t="s">
        <v>115</v>
      </c>
      <c r="I89" s="15">
        <v>0.8427199074067175</v>
      </c>
      <c r="J89" s="15">
        <v>0.19688657407338417</v>
      </c>
      <c r="K89" s="60">
        <v>0.0028009259258396924</v>
      </c>
      <c r="L89" s="61">
        <v>5.925577567477116</v>
      </c>
      <c r="M89" s="59"/>
    </row>
    <row r="90" spans="1:13" ht="12.75">
      <c r="A90" s="8">
        <v>104</v>
      </c>
      <c r="B90" s="8">
        <v>31</v>
      </c>
      <c r="C90" s="8">
        <v>0</v>
      </c>
      <c r="D90" s="8">
        <v>126</v>
      </c>
      <c r="E90" s="21" t="s">
        <v>342</v>
      </c>
      <c r="F90" s="8" t="s">
        <v>94</v>
      </c>
      <c r="G90" s="57" t="s">
        <v>343</v>
      </c>
      <c r="H90" s="58" t="s">
        <v>111</v>
      </c>
      <c r="I90" s="15">
        <v>0.8427430555530009</v>
      </c>
      <c r="J90" s="15">
        <v>0.19690972221966752</v>
      </c>
      <c r="K90" s="60">
        <v>0.0028240740721230395</v>
      </c>
      <c r="L90" s="61">
        <v>5.924880973450172</v>
      </c>
      <c r="M90" s="59" t="s">
        <v>151</v>
      </c>
    </row>
    <row r="91" spans="1:13" ht="12.75">
      <c r="A91" s="8">
        <v>105</v>
      </c>
      <c r="B91" s="8">
        <v>32</v>
      </c>
      <c r="C91" s="8">
        <v>0</v>
      </c>
      <c r="D91" s="8">
        <v>9</v>
      </c>
      <c r="E91" s="21" t="s">
        <v>155</v>
      </c>
      <c r="F91" s="8" t="s">
        <v>94</v>
      </c>
      <c r="G91" s="57" t="s">
        <v>119</v>
      </c>
      <c r="H91" s="58" t="s">
        <v>111</v>
      </c>
      <c r="I91" s="15">
        <v>0.8427546296297805</v>
      </c>
      <c r="J91" s="15">
        <v>0.19692129629644717</v>
      </c>
      <c r="K91" s="60">
        <v>0.002835648148902692</v>
      </c>
      <c r="L91" s="61">
        <v>5.924532737740847</v>
      </c>
      <c r="M91" s="59" t="s">
        <v>461</v>
      </c>
    </row>
    <row r="92" spans="1:13" ht="12.75">
      <c r="A92" s="8">
        <v>106</v>
      </c>
      <c r="B92" s="8">
        <v>33</v>
      </c>
      <c r="C92" s="8">
        <v>0</v>
      </c>
      <c r="D92" s="8">
        <v>58</v>
      </c>
      <c r="E92" s="21" t="s">
        <v>238</v>
      </c>
      <c r="F92" s="8" t="s">
        <v>94</v>
      </c>
      <c r="G92" s="57" t="s">
        <v>464</v>
      </c>
      <c r="H92" s="58" t="s">
        <v>111</v>
      </c>
      <c r="I92" s="15">
        <v>0.8427777777760639</v>
      </c>
      <c r="J92" s="15">
        <v>0.19694444444273052</v>
      </c>
      <c r="K92" s="60">
        <v>0.002858796295186039</v>
      </c>
      <c r="L92" s="61">
        <v>5.92383638933223</v>
      </c>
      <c r="M92" s="59" t="s">
        <v>143</v>
      </c>
    </row>
    <row r="93" spans="1:13" ht="12.75">
      <c r="A93" s="8">
        <v>107</v>
      </c>
      <c r="B93" s="8">
        <v>34</v>
      </c>
      <c r="C93" s="8">
        <v>0</v>
      </c>
      <c r="D93" s="8">
        <v>107</v>
      </c>
      <c r="E93" s="21" t="s">
        <v>316</v>
      </c>
      <c r="F93" s="8" t="s">
        <v>94</v>
      </c>
      <c r="G93" s="57" t="s">
        <v>317</v>
      </c>
      <c r="H93" s="58" t="s">
        <v>129</v>
      </c>
      <c r="I93" s="15">
        <v>0.8427893518528435</v>
      </c>
      <c r="J93" s="15">
        <v>0.19695601851951017</v>
      </c>
      <c r="K93" s="60">
        <v>0.0028703703719656914</v>
      </c>
      <c r="L93" s="61">
        <v>5.923488276399629</v>
      </c>
      <c r="M93" s="59"/>
    </row>
    <row r="94" spans="1:13" ht="12.75">
      <c r="A94" s="8">
        <v>110</v>
      </c>
      <c r="B94" s="8">
        <v>35</v>
      </c>
      <c r="C94" s="8">
        <v>0</v>
      </c>
      <c r="D94" s="8">
        <v>21</v>
      </c>
      <c r="E94" s="21" t="s">
        <v>178</v>
      </c>
      <c r="F94" s="8" t="s">
        <v>94</v>
      </c>
      <c r="G94" s="57" t="s">
        <v>179</v>
      </c>
      <c r="H94" s="58" t="s">
        <v>111</v>
      </c>
      <c r="I94" s="15">
        <v>0.8428703703684732</v>
      </c>
      <c r="J94" s="15">
        <v>0.19703703703513986</v>
      </c>
      <c r="K94" s="60">
        <v>0.0029513888875953853</v>
      </c>
      <c r="L94" s="61">
        <v>5.921052631635958</v>
      </c>
      <c r="M94" s="59" t="s">
        <v>175</v>
      </c>
    </row>
    <row r="95" spans="1:13" ht="12.75">
      <c r="A95" s="8">
        <v>113</v>
      </c>
      <c r="B95" s="8">
        <v>36</v>
      </c>
      <c r="C95" s="8">
        <v>0</v>
      </c>
      <c r="D95" s="8">
        <v>124</v>
      </c>
      <c r="E95" s="21" t="s">
        <v>340</v>
      </c>
      <c r="F95" s="8" t="s">
        <v>94</v>
      </c>
      <c r="G95" s="57" t="s">
        <v>177</v>
      </c>
      <c r="H95" s="58" t="s">
        <v>111</v>
      </c>
      <c r="I95" s="15">
        <v>0.8429282407378196</v>
      </c>
      <c r="J95" s="15">
        <v>0.1970949074044862</v>
      </c>
      <c r="K95" s="60">
        <v>0.003009259256941732</v>
      </c>
      <c r="L95" s="61">
        <v>5.919314111309765</v>
      </c>
      <c r="M95" s="59" t="s">
        <v>175</v>
      </c>
    </row>
    <row r="96" spans="1:13" ht="12.75">
      <c r="A96" s="8">
        <v>114</v>
      </c>
      <c r="B96" s="8">
        <v>37</v>
      </c>
      <c r="C96" s="8">
        <v>0</v>
      </c>
      <c r="D96" s="8">
        <v>2</v>
      </c>
      <c r="E96" s="21" t="s">
        <v>121</v>
      </c>
      <c r="F96" s="8" t="s">
        <v>94</v>
      </c>
      <c r="G96" s="57" t="s">
        <v>110</v>
      </c>
      <c r="H96" s="58" t="s">
        <v>111</v>
      </c>
      <c r="I96" s="15">
        <v>0.8429513888913789</v>
      </c>
      <c r="J96" s="15">
        <v>0.1971180555580455</v>
      </c>
      <c r="K96" s="60">
        <v>0.003032407410501037</v>
      </c>
      <c r="L96" s="61">
        <v>5.918618988827826</v>
      </c>
      <c r="M96" s="59" t="s">
        <v>462</v>
      </c>
    </row>
    <row r="97" spans="1:13" ht="12.75">
      <c r="A97" s="8">
        <v>5</v>
      </c>
      <c r="B97" s="8">
        <v>1</v>
      </c>
      <c r="C97" s="8">
        <v>5</v>
      </c>
      <c r="D97" s="8">
        <v>11</v>
      </c>
      <c r="E97" s="21" t="s">
        <v>163</v>
      </c>
      <c r="F97" s="8" t="s">
        <v>96</v>
      </c>
      <c r="G97" s="57" t="s">
        <v>114</v>
      </c>
      <c r="H97" s="58" t="s">
        <v>115</v>
      </c>
      <c r="I97" s="15">
        <v>0.8399999999965075</v>
      </c>
      <c r="J97" s="15">
        <v>0.19416666666317417</v>
      </c>
      <c r="K97" s="60">
        <v>8.101851562969387E-05</v>
      </c>
      <c r="L97" s="61">
        <v>6.008583691095201</v>
      </c>
      <c r="M97" s="59" t="s">
        <v>126</v>
      </c>
    </row>
    <row r="98" spans="1:13" ht="12.75">
      <c r="A98" s="8">
        <v>19</v>
      </c>
      <c r="B98" s="8">
        <v>2</v>
      </c>
      <c r="C98" s="8">
        <v>4</v>
      </c>
      <c r="D98" s="8">
        <v>13</v>
      </c>
      <c r="E98" s="21" t="s">
        <v>144</v>
      </c>
      <c r="F98" s="8" t="s">
        <v>96</v>
      </c>
      <c r="G98" s="57" t="s">
        <v>119</v>
      </c>
      <c r="H98" s="58" t="s">
        <v>111</v>
      </c>
      <c r="I98" s="15">
        <v>0.8403356481503579</v>
      </c>
      <c r="J98" s="15">
        <v>0.1945023148170245</v>
      </c>
      <c r="K98" s="60">
        <v>0.00041666666948003694</v>
      </c>
      <c r="L98" s="61">
        <v>5.9982148169506</v>
      </c>
      <c r="M98" s="59" t="s">
        <v>461</v>
      </c>
    </row>
    <row r="99" spans="1:13" ht="12.75">
      <c r="A99" s="8">
        <v>33</v>
      </c>
      <c r="B99" s="8">
        <v>3</v>
      </c>
      <c r="C99" s="8">
        <v>3</v>
      </c>
      <c r="D99" s="8">
        <v>18</v>
      </c>
      <c r="E99" s="21" t="s">
        <v>172</v>
      </c>
      <c r="F99" s="8" t="s">
        <v>96</v>
      </c>
      <c r="G99" s="57" t="s">
        <v>173</v>
      </c>
      <c r="H99" s="58" t="s">
        <v>111</v>
      </c>
      <c r="I99" s="15">
        <v>0.8408449074049713</v>
      </c>
      <c r="J99" s="15">
        <v>0.19501157407163794</v>
      </c>
      <c r="K99" s="60">
        <v>0.0009259259240934625</v>
      </c>
      <c r="L99" s="61">
        <v>5.98255089330282</v>
      </c>
      <c r="M99" s="59" t="s">
        <v>143</v>
      </c>
    </row>
    <row r="100" spans="1:13" ht="12.75">
      <c r="A100" s="8">
        <v>35</v>
      </c>
      <c r="B100" s="8">
        <v>4</v>
      </c>
      <c r="C100" s="8">
        <v>2</v>
      </c>
      <c r="D100" s="8">
        <v>28</v>
      </c>
      <c r="E100" s="21" t="s">
        <v>195</v>
      </c>
      <c r="F100" s="8" t="s">
        <v>96</v>
      </c>
      <c r="G100" s="57" t="s">
        <v>193</v>
      </c>
      <c r="H100" s="58" t="s">
        <v>115</v>
      </c>
      <c r="I100" s="15">
        <v>0.840891203704814</v>
      </c>
      <c r="J100" s="15">
        <v>0.1950578703714806</v>
      </c>
      <c r="K100" s="60">
        <v>0.0009722222239361145</v>
      </c>
      <c r="L100" s="61">
        <v>5.981130955878851</v>
      </c>
      <c r="M100" s="59"/>
    </row>
    <row r="101" spans="1:13" ht="12.75">
      <c r="A101" s="8">
        <v>37</v>
      </c>
      <c r="B101" s="8">
        <v>5</v>
      </c>
      <c r="C101" s="8">
        <v>1</v>
      </c>
      <c r="D101" s="8">
        <v>48</v>
      </c>
      <c r="E101" s="21" t="s">
        <v>225</v>
      </c>
      <c r="F101" s="8" t="s">
        <v>96</v>
      </c>
      <c r="G101" s="57" t="s">
        <v>186</v>
      </c>
      <c r="H101" s="58" t="s">
        <v>115</v>
      </c>
      <c r="I101" s="15">
        <v>0.840925925927877</v>
      </c>
      <c r="J101" s="15">
        <v>0.1950925925945436</v>
      </c>
      <c r="K101" s="60">
        <v>0.001006944446999114</v>
      </c>
      <c r="L101" s="61">
        <v>5.9800664451229215</v>
      </c>
      <c r="M101" s="59"/>
    </row>
    <row r="102" spans="1:13" ht="12.75">
      <c r="A102" s="8">
        <v>39</v>
      </c>
      <c r="B102" s="8">
        <v>6</v>
      </c>
      <c r="C102" s="8">
        <v>0</v>
      </c>
      <c r="D102" s="8">
        <v>80</v>
      </c>
      <c r="E102" s="21" t="s">
        <v>267</v>
      </c>
      <c r="F102" s="8" t="s">
        <v>96</v>
      </c>
      <c r="G102" s="57" t="s">
        <v>254</v>
      </c>
      <c r="H102" s="58" t="s">
        <v>115</v>
      </c>
      <c r="I102" s="15">
        <v>0.8409722222204437</v>
      </c>
      <c r="J102" s="15">
        <v>0.19513888888711028</v>
      </c>
      <c r="K102" s="60">
        <v>0.0010532407395658083</v>
      </c>
      <c r="L102" s="61">
        <v>5.978647686887233</v>
      </c>
      <c r="M102" s="59"/>
    </row>
    <row r="103" spans="1:13" ht="12.75">
      <c r="A103" s="8">
        <v>41</v>
      </c>
      <c r="B103" s="8">
        <v>7</v>
      </c>
      <c r="C103" s="8">
        <v>0</v>
      </c>
      <c r="D103" s="8">
        <v>35</v>
      </c>
      <c r="E103" s="21" t="s">
        <v>207</v>
      </c>
      <c r="F103" s="8" t="s">
        <v>96</v>
      </c>
      <c r="G103" s="57" t="s">
        <v>208</v>
      </c>
      <c r="H103" s="58" t="s">
        <v>111</v>
      </c>
      <c r="I103" s="15">
        <v>0.8410416666665697</v>
      </c>
      <c r="J103" s="15">
        <v>0.19520833333323628</v>
      </c>
      <c r="K103" s="60">
        <v>0.0011226851856918074</v>
      </c>
      <c r="L103" s="61">
        <v>5.976520811102224</v>
      </c>
      <c r="M103" s="59" t="s">
        <v>461</v>
      </c>
    </row>
    <row r="104" spans="1:13" ht="12.75">
      <c r="A104" s="8">
        <v>44</v>
      </c>
      <c r="B104" s="8">
        <v>8</v>
      </c>
      <c r="C104" s="8">
        <v>0</v>
      </c>
      <c r="D104" s="8">
        <v>33</v>
      </c>
      <c r="E104" s="21" t="s">
        <v>204</v>
      </c>
      <c r="F104" s="8" t="s">
        <v>96</v>
      </c>
      <c r="G104" s="57" t="s">
        <v>202</v>
      </c>
      <c r="H104" s="58" t="s">
        <v>111</v>
      </c>
      <c r="I104" s="15">
        <v>0.8410879629664123</v>
      </c>
      <c r="J104" s="15">
        <v>0.19525462963307894</v>
      </c>
      <c r="K104" s="60">
        <v>0.0011689814855344594</v>
      </c>
      <c r="L104" s="61">
        <v>5.975103734334279</v>
      </c>
      <c r="M104" s="59" t="s">
        <v>203</v>
      </c>
    </row>
    <row r="105" spans="1:13" ht="12.75">
      <c r="A105" s="8">
        <v>48</v>
      </c>
      <c r="B105" s="8">
        <v>9</v>
      </c>
      <c r="C105" s="8">
        <v>0</v>
      </c>
      <c r="D105" s="8">
        <v>104</v>
      </c>
      <c r="E105" s="21" t="s">
        <v>310</v>
      </c>
      <c r="F105" s="8" t="s">
        <v>96</v>
      </c>
      <c r="G105" s="57" t="s">
        <v>290</v>
      </c>
      <c r="H105" s="58" t="s">
        <v>129</v>
      </c>
      <c r="I105" s="15">
        <v>0.8411805555588217</v>
      </c>
      <c r="J105" s="15">
        <v>0.19534722222548828</v>
      </c>
      <c r="K105" s="60">
        <v>0.0012615740779438056</v>
      </c>
      <c r="L105" s="61">
        <v>5.972271596060831</v>
      </c>
      <c r="M105" s="59" t="s">
        <v>126</v>
      </c>
    </row>
    <row r="106" spans="1:13" ht="12.75">
      <c r="A106" s="8">
        <v>54</v>
      </c>
      <c r="B106" s="8">
        <v>10</v>
      </c>
      <c r="C106" s="8">
        <v>0</v>
      </c>
      <c r="D106" s="8">
        <v>46</v>
      </c>
      <c r="E106" s="21" t="s">
        <v>222</v>
      </c>
      <c r="F106" s="8" t="s">
        <v>96</v>
      </c>
      <c r="G106" s="57" t="s">
        <v>186</v>
      </c>
      <c r="H106" s="58" t="s">
        <v>115</v>
      </c>
      <c r="I106" s="15">
        <v>0.8413310185205773</v>
      </c>
      <c r="J106" s="15">
        <v>0.19549768518724397</v>
      </c>
      <c r="K106" s="60">
        <v>0.0014120370396994986</v>
      </c>
      <c r="L106" s="61">
        <v>5.967675093182078</v>
      </c>
      <c r="M106" s="59"/>
    </row>
    <row r="107" spans="1:13" ht="12.75">
      <c r="A107" s="8">
        <v>70</v>
      </c>
      <c r="B107" s="8">
        <v>11</v>
      </c>
      <c r="C107" s="8">
        <v>0</v>
      </c>
      <c r="D107" s="8">
        <v>15</v>
      </c>
      <c r="E107" s="21" t="s">
        <v>167</v>
      </c>
      <c r="F107" s="8" t="s">
        <v>96</v>
      </c>
      <c r="G107" s="57" t="s">
        <v>168</v>
      </c>
      <c r="H107" s="58" t="s">
        <v>129</v>
      </c>
      <c r="I107" s="15">
        <v>0.8417476851827814</v>
      </c>
      <c r="J107" s="15">
        <v>0.19591435184944805</v>
      </c>
      <c r="K107" s="60">
        <v>0.001828703701903578</v>
      </c>
      <c r="L107" s="61">
        <v>5.954983163067099</v>
      </c>
      <c r="M107" s="59"/>
    </row>
    <row r="108" spans="1:13" ht="12.75">
      <c r="A108" s="8">
        <v>76</v>
      </c>
      <c r="B108" s="8">
        <v>12</v>
      </c>
      <c r="C108" s="8">
        <v>0</v>
      </c>
      <c r="D108" s="8">
        <v>108</v>
      </c>
      <c r="E108" s="21" t="s">
        <v>318</v>
      </c>
      <c r="F108" s="8" t="s">
        <v>96</v>
      </c>
      <c r="G108" s="57" t="s">
        <v>317</v>
      </c>
      <c r="H108" s="58" t="s">
        <v>129</v>
      </c>
      <c r="I108" s="15">
        <v>0.8418865740750334</v>
      </c>
      <c r="J108" s="15">
        <v>0.19605324074170005</v>
      </c>
      <c r="K108" s="60">
        <v>0.001967592594155576</v>
      </c>
      <c r="L108" s="61">
        <v>5.950764507911138</v>
      </c>
      <c r="M108" s="59"/>
    </row>
    <row r="109" spans="1:13" ht="12.75">
      <c r="A109" s="8">
        <v>82</v>
      </c>
      <c r="B109" s="8">
        <v>13</v>
      </c>
      <c r="C109" s="8">
        <v>0</v>
      </c>
      <c r="D109" s="8">
        <v>109</v>
      </c>
      <c r="E109" s="21" t="s">
        <v>319</v>
      </c>
      <c r="F109" s="8" t="s">
        <v>96</v>
      </c>
      <c r="G109" s="57" t="s">
        <v>168</v>
      </c>
      <c r="H109" s="58" t="s">
        <v>129</v>
      </c>
      <c r="I109" s="15">
        <v>0.8420023148137261</v>
      </c>
      <c r="J109" s="15">
        <v>0.19616898148039275</v>
      </c>
      <c r="K109" s="60">
        <v>0.0020833333328482695</v>
      </c>
      <c r="L109" s="61">
        <v>5.947253525314735</v>
      </c>
      <c r="M109" s="59"/>
    </row>
    <row r="110" spans="1:13" ht="12.75">
      <c r="A110" s="8">
        <v>85</v>
      </c>
      <c r="B110" s="8">
        <v>14</v>
      </c>
      <c r="C110" s="8">
        <v>0</v>
      </c>
      <c r="D110" s="8">
        <v>139</v>
      </c>
      <c r="E110" s="21" t="s">
        <v>364</v>
      </c>
      <c r="F110" s="8" t="s">
        <v>96</v>
      </c>
      <c r="G110" s="57" t="s">
        <v>360</v>
      </c>
      <c r="H110" s="58" t="s">
        <v>361</v>
      </c>
      <c r="I110" s="15">
        <v>0.8423611111138598</v>
      </c>
      <c r="J110" s="15">
        <v>0.19652777778052644</v>
      </c>
      <c r="K110" s="60">
        <v>0.0024421296329819597</v>
      </c>
      <c r="L110" s="61">
        <v>5.936395759634287</v>
      </c>
      <c r="M110" s="59"/>
    </row>
    <row r="111" spans="1:13" ht="12.75">
      <c r="A111" s="8">
        <v>87</v>
      </c>
      <c r="B111" s="8">
        <v>15</v>
      </c>
      <c r="C111" s="8">
        <v>0</v>
      </c>
      <c r="D111" s="8">
        <v>43</v>
      </c>
      <c r="E111" s="21" t="s">
        <v>218</v>
      </c>
      <c r="F111" s="8" t="s">
        <v>96</v>
      </c>
      <c r="G111" s="57" t="s">
        <v>219</v>
      </c>
      <c r="H111" s="58" t="s">
        <v>111</v>
      </c>
      <c r="I111" s="15">
        <v>0.8423958333369228</v>
      </c>
      <c r="J111" s="15">
        <v>0.19656250000358944</v>
      </c>
      <c r="K111" s="60">
        <v>0.0024768518560449593</v>
      </c>
      <c r="L111" s="61">
        <v>5.935347111709315</v>
      </c>
      <c r="M111" s="59" t="s">
        <v>151</v>
      </c>
    </row>
    <row r="112" spans="1:13" ht="12.75">
      <c r="A112" s="8">
        <v>90</v>
      </c>
      <c r="B112" s="8">
        <v>16</v>
      </c>
      <c r="C112" s="8">
        <v>0</v>
      </c>
      <c r="D112" s="8">
        <v>26</v>
      </c>
      <c r="E112" s="21" t="s">
        <v>191</v>
      </c>
      <c r="F112" s="8" t="s">
        <v>96</v>
      </c>
      <c r="G112" s="57" t="s">
        <v>177</v>
      </c>
      <c r="H112" s="58" t="s">
        <v>111</v>
      </c>
      <c r="I112" s="15">
        <v>0.8424537037062692</v>
      </c>
      <c r="J112" s="15">
        <v>0.19662037037293578</v>
      </c>
      <c r="K112" s="60">
        <v>0.002534722225391306</v>
      </c>
      <c r="L112" s="61">
        <v>5.933600188290841</v>
      </c>
      <c r="M112" s="59" t="s">
        <v>175</v>
      </c>
    </row>
    <row r="113" spans="1:13" ht="12.75">
      <c r="A113" s="8">
        <v>91</v>
      </c>
      <c r="B113" s="8">
        <v>17</v>
      </c>
      <c r="C113" s="8">
        <v>0</v>
      </c>
      <c r="D113" s="8">
        <v>106</v>
      </c>
      <c r="E113" s="21" t="s">
        <v>312</v>
      </c>
      <c r="F113" s="8" t="s">
        <v>96</v>
      </c>
      <c r="G113" s="57" t="s">
        <v>314</v>
      </c>
      <c r="H113" s="58" t="s">
        <v>313</v>
      </c>
      <c r="I113" s="15">
        <v>0.8424768518525525</v>
      </c>
      <c r="J113" s="15">
        <v>0.19664351851921913</v>
      </c>
      <c r="K113" s="60">
        <v>0.002557870371674653</v>
      </c>
      <c r="L113" s="61">
        <v>5.932901706865266</v>
      </c>
      <c r="M113" s="59" t="s">
        <v>143</v>
      </c>
    </row>
    <row r="114" spans="1:13" ht="12.75">
      <c r="A114" s="8">
        <v>96</v>
      </c>
      <c r="B114" s="8">
        <v>18</v>
      </c>
      <c r="C114" s="8">
        <v>0</v>
      </c>
      <c r="D114" s="8">
        <v>14</v>
      </c>
      <c r="E114" s="21" t="s">
        <v>165</v>
      </c>
      <c r="F114" s="8" t="s">
        <v>96</v>
      </c>
      <c r="G114" s="57" t="s">
        <v>166</v>
      </c>
      <c r="H114" s="58" t="s">
        <v>115</v>
      </c>
      <c r="I114" s="15">
        <v>0.8425694444449618</v>
      </c>
      <c r="J114" s="15">
        <v>0.19673611111162848</v>
      </c>
      <c r="K114" s="60">
        <v>0.0026504629640839994</v>
      </c>
      <c r="L114" s="61">
        <v>5.930109424622598</v>
      </c>
      <c r="M114" s="59"/>
    </row>
    <row r="115" spans="1:13" ht="12.75">
      <c r="A115" s="8">
        <v>102</v>
      </c>
      <c r="B115" s="8">
        <v>19</v>
      </c>
      <c r="C115" s="8">
        <v>0</v>
      </c>
      <c r="D115" s="8">
        <v>68</v>
      </c>
      <c r="E115" s="21" t="s">
        <v>252</v>
      </c>
      <c r="F115" s="8" t="s">
        <v>96</v>
      </c>
      <c r="G115" s="57" t="s">
        <v>250</v>
      </c>
      <c r="H115" s="58" t="s">
        <v>111</v>
      </c>
      <c r="I115" s="15">
        <v>0.8426967592604342</v>
      </c>
      <c r="J115" s="15">
        <v>0.19686342592710082</v>
      </c>
      <c r="K115" s="60">
        <v>0.002777777779556345</v>
      </c>
      <c r="L115" s="61">
        <v>5.9262743253217955</v>
      </c>
      <c r="M115" s="59" t="s">
        <v>151</v>
      </c>
    </row>
    <row r="116" spans="1:13" ht="12.75">
      <c r="A116" s="8">
        <v>1</v>
      </c>
      <c r="B116" s="8">
        <v>1</v>
      </c>
      <c r="C116" s="8">
        <v>5</v>
      </c>
      <c r="D116" s="8">
        <v>10</v>
      </c>
      <c r="E116" s="21" t="s">
        <v>162</v>
      </c>
      <c r="F116" s="8" t="s">
        <v>104</v>
      </c>
      <c r="G116" s="57" t="s">
        <v>114</v>
      </c>
      <c r="H116" s="58" t="s">
        <v>115</v>
      </c>
      <c r="I116" s="15">
        <v>0.8399189814808778</v>
      </c>
      <c r="J116" s="15">
        <v>0.19408564814754448</v>
      </c>
      <c r="K116" s="60">
        <v>0</v>
      </c>
      <c r="L116" s="61">
        <v>6.01109189577873</v>
      </c>
      <c r="M116" s="59"/>
    </row>
    <row r="117" spans="1:13" ht="12.75">
      <c r="A117" s="8">
        <v>7</v>
      </c>
      <c r="B117" s="8">
        <v>2</v>
      </c>
      <c r="C117" s="8">
        <v>4</v>
      </c>
      <c r="D117" s="8">
        <v>54</v>
      </c>
      <c r="E117" s="21" t="s">
        <v>231</v>
      </c>
      <c r="F117" s="8" t="s">
        <v>104</v>
      </c>
      <c r="G117" s="57" t="s">
        <v>232</v>
      </c>
      <c r="H117" s="58" t="s">
        <v>115</v>
      </c>
      <c r="I117" s="15">
        <v>0.8400462962963502</v>
      </c>
      <c r="J117" s="15">
        <v>0.19421296296301682</v>
      </c>
      <c r="K117" s="60">
        <v>0.0001273148154723458</v>
      </c>
      <c r="L117" s="61">
        <v>6.007151370677715</v>
      </c>
      <c r="M117" s="59"/>
    </row>
    <row r="118" spans="1:13" ht="12.75">
      <c r="A118" s="8">
        <v>117</v>
      </c>
      <c r="B118" s="8">
        <v>1</v>
      </c>
      <c r="C118" s="8">
        <v>5</v>
      </c>
      <c r="D118" s="8">
        <v>267</v>
      </c>
      <c r="E118" s="21" t="s">
        <v>473</v>
      </c>
      <c r="F118" s="8" t="s">
        <v>98</v>
      </c>
      <c r="G118" s="57" t="s">
        <v>166</v>
      </c>
      <c r="H118" s="58" t="s">
        <v>115</v>
      </c>
      <c r="I118" s="15">
        <v>0.8430902777763549</v>
      </c>
      <c r="J118" s="15">
        <v>0.19725694444302155</v>
      </c>
      <c r="K118" s="60">
        <v>0.0031712962954770774</v>
      </c>
      <c r="L118" s="61">
        <v>4.43583876081355</v>
      </c>
      <c r="M118" s="59"/>
    </row>
    <row r="119" spans="1:13" ht="12.75">
      <c r="A119" s="8">
        <v>122</v>
      </c>
      <c r="B119" s="8">
        <v>2</v>
      </c>
      <c r="C119" s="8">
        <v>4</v>
      </c>
      <c r="D119" s="8">
        <v>268</v>
      </c>
      <c r="E119" s="21" t="s">
        <v>147</v>
      </c>
      <c r="F119" s="8" t="s">
        <v>98</v>
      </c>
      <c r="G119" s="57" t="s">
        <v>148</v>
      </c>
      <c r="H119" s="58" t="s">
        <v>111</v>
      </c>
      <c r="I119" s="15">
        <v>0.8432523148148903</v>
      </c>
      <c r="J119" s="15">
        <v>0.1974189814815569</v>
      </c>
      <c r="K119" s="60">
        <v>0.0033333333340124227</v>
      </c>
      <c r="L119" s="61">
        <v>4.432197924604041</v>
      </c>
      <c r="M119" s="59" t="s">
        <v>462</v>
      </c>
    </row>
    <row r="120" spans="1:13" ht="12.75">
      <c r="A120" s="8">
        <v>123</v>
      </c>
      <c r="B120" s="8">
        <v>3</v>
      </c>
      <c r="C120" s="8">
        <v>3</v>
      </c>
      <c r="D120" s="8">
        <v>282</v>
      </c>
      <c r="E120" s="21" t="s">
        <v>297</v>
      </c>
      <c r="F120" s="8" t="s">
        <v>98</v>
      </c>
      <c r="G120" s="57" t="s">
        <v>298</v>
      </c>
      <c r="H120" s="58" t="s">
        <v>111</v>
      </c>
      <c r="I120" s="15">
        <v>0.8432754629611736</v>
      </c>
      <c r="J120" s="15">
        <v>0.19744212962784025</v>
      </c>
      <c r="K120" s="60">
        <v>0.00335648148029577</v>
      </c>
      <c r="L120" s="61">
        <v>4.43167829302334</v>
      </c>
      <c r="M120" s="59" t="s">
        <v>151</v>
      </c>
    </row>
    <row r="121" spans="1:13" ht="12.75">
      <c r="A121" s="8">
        <v>127</v>
      </c>
      <c r="B121" s="8">
        <v>4</v>
      </c>
      <c r="C121" s="8">
        <v>2</v>
      </c>
      <c r="D121" s="8">
        <v>262</v>
      </c>
      <c r="E121" s="21" t="s">
        <v>137</v>
      </c>
      <c r="F121" s="8" t="s">
        <v>98</v>
      </c>
      <c r="G121" s="57" t="s">
        <v>134</v>
      </c>
      <c r="H121" s="58" t="s">
        <v>111</v>
      </c>
      <c r="I121" s="15">
        <v>0.8433564814840793</v>
      </c>
      <c r="J121" s="15">
        <v>0.1975231481507459</v>
      </c>
      <c r="K121" s="60">
        <v>0.0034375000032014214</v>
      </c>
      <c r="L121" s="61">
        <v>4.429860541369139</v>
      </c>
      <c r="M121" s="59" t="s">
        <v>135</v>
      </c>
    </row>
    <row r="122" spans="1:13" ht="12.75">
      <c r="A122" s="8">
        <v>129</v>
      </c>
      <c r="B122" s="8">
        <v>5</v>
      </c>
      <c r="C122" s="8">
        <v>1</v>
      </c>
      <c r="D122" s="8">
        <v>256</v>
      </c>
      <c r="E122" s="21" t="s">
        <v>118</v>
      </c>
      <c r="F122" s="8" t="s">
        <v>98</v>
      </c>
      <c r="G122" s="57" t="s">
        <v>119</v>
      </c>
      <c r="H122" s="58" t="s">
        <v>111</v>
      </c>
      <c r="I122" s="15">
        <v>0.843402777776646</v>
      </c>
      <c r="J122" s="15">
        <v>0.1975694444433126</v>
      </c>
      <c r="K122" s="60">
        <v>0.0034837962957681157</v>
      </c>
      <c r="L122" s="61">
        <v>4.4288224956316995</v>
      </c>
      <c r="M122" s="59" t="s">
        <v>461</v>
      </c>
    </row>
    <row r="123" spans="1:13" ht="12.75">
      <c r="A123" s="8">
        <v>130</v>
      </c>
      <c r="B123" s="8">
        <v>6</v>
      </c>
      <c r="C123" s="8">
        <v>0</v>
      </c>
      <c r="D123" s="8">
        <v>285</v>
      </c>
      <c r="E123" s="21" t="s">
        <v>306</v>
      </c>
      <c r="F123" s="8" t="s">
        <v>98</v>
      </c>
      <c r="G123" s="57" t="s">
        <v>305</v>
      </c>
      <c r="H123" s="58" t="s">
        <v>115</v>
      </c>
      <c r="I123" s="15">
        <v>0.8434259259229293</v>
      </c>
      <c r="J123" s="15">
        <v>0.19759259258959594</v>
      </c>
      <c r="K123" s="60">
        <v>0.003506944442051463</v>
      </c>
      <c r="L123" s="61">
        <v>4.428303655174938</v>
      </c>
      <c r="M123" s="59"/>
    </row>
    <row r="124" spans="1:13" ht="12.75">
      <c r="A124" s="8">
        <v>136</v>
      </c>
      <c r="B124" s="8">
        <v>7</v>
      </c>
      <c r="C124" s="8">
        <v>0</v>
      </c>
      <c r="D124" s="8">
        <v>280</v>
      </c>
      <c r="E124" s="21" t="s">
        <v>214</v>
      </c>
      <c r="F124" s="8" t="s">
        <v>98</v>
      </c>
      <c r="G124" s="57" t="s">
        <v>110</v>
      </c>
      <c r="H124" s="58" t="s">
        <v>111</v>
      </c>
      <c r="I124" s="15">
        <v>0.8435532407384017</v>
      </c>
      <c r="J124" s="15">
        <v>0.19771990740506828</v>
      </c>
      <c r="K124" s="60">
        <v>0.0036342592575238086</v>
      </c>
      <c r="L124" s="61">
        <v>4.425452203997798</v>
      </c>
      <c r="M124" s="59" t="s">
        <v>462</v>
      </c>
    </row>
    <row r="125" spans="1:13" ht="12.75">
      <c r="A125" s="8">
        <v>137</v>
      </c>
      <c r="B125" s="8">
        <v>8</v>
      </c>
      <c r="C125" s="8">
        <v>0</v>
      </c>
      <c r="D125" s="8">
        <v>263</v>
      </c>
      <c r="E125" s="21" t="s">
        <v>138</v>
      </c>
      <c r="F125" s="8" t="s">
        <v>98</v>
      </c>
      <c r="G125" s="57" t="s">
        <v>110</v>
      </c>
      <c r="H125" s="58" t="s">
        <v>111</v>
      </c>
      <c r="I125" s="15">
        <v>0.843576388891961</v>
      </c>
      <c r="J125" s="15">
        <v>0.1977430555586276</v>
      </c>
      <c r="K125" s="60">
        <v>0.0036574074110831134</v>
      </c>
      <c r="L125" s="61">
        <v>4.42493415269684</v>
      </c>
      <c r="M125" s="59" t="s">
        <v>462</v>
      </c>
    </row>
    <row r="126" spans="1:13" ht="12.75">
      <c r="A126" s="8">
        <v>139</v>
      </c>
      <c r="B126" s="8">
        <v>9</v>
      </c>
      <c r="C126" s="8">
        <v>0</v>
      </c>
      <c r="D126" s="8">
        <v>274</v>
      </c>
      <c r="E126" s="21" t="s">
        <v>182</v>
      </c>
      <c r="F126" s="8" t="s">
        <v>98</v>
      </c>
      <c r="G126" s="57" t="s">
        <v>183</v>
      </c>
      <c r="H126" s="58" t="s">
        <v>111</v>
      </c>
      <c r="I126" s="15">
        <v>0.843611111107748</v>
      </c>
      <c r="J126" s="15">
        <v>0.19777777777441463</v>
      </c>
      <c r="K126" s="60">
        <v>0.0036921296268701553</v>
      </c>
      <c r="L126" s="61">
        <v>4.424157303446018</v>
      </c>
      <c r="M126" s="59" t="s">
        <v>184</v>
      </c>
    </row>
    <row r="127" spans="1:13" ht="12.75">
      <c r="A127" s="8">
        <v>140</v>
      </c>
      <c r="B127" s="8">
        <v>10</v>
      </c>
      <c r="C127" s="8">
        <v>0</v>
      </c>
      <c r="D127" s="8">
        <v>277</v>
      </c>
      <c r="E127" s="21" t="s">
        <v>190</v>
      </c>
      <c r="F127" s="8" t="s">
        <v>98</v>
      </c>
      <c r="G127" s="57" t="s">
        <v>168</v>
      </c>
      <c r="H127" s="58" t="s">
        <v>129</v>
      </c>
      <c r="I127" s="15">
        <v>0.8436342592613073</v>
      </c>
      <c r="J127" s="15">
        <v>0.19780092592797394</v>
      </c>
      <c r="K127" s="60">
        <v>0.00371527778042946</v>
      </c>
      <c r="L127" s="61">
        <v>4.423639555249692</v>
      </c>
      <c r="M127" s="59"/>
    </row>
    <row r="128" spans="1:13" ht="12.75">
      <c r="A128" s="8">
        <v>151</v>
      </c>
      <c r="B128" s="8">
        <v>11</v>
      </c>
      <c r="C128" s="8">
        <v>0</v>
      </c>
      <c r="D128" s="8">
        <v>4</v>
      </c>
      <c r="E128" s="21" t="s">
        <v>127</v>
      </c>
      <c r="F128" s="8" t="s">
        <v>98</v>
      </c>
      <c r="G128" s="57" t="s">
        <v>128</v>
      </c>
      <c r="H128" s="58" t="s">
        <v>129</v>
      </c>
      <c r="I128" s="15">
        <v>0.8439004629617557</v>
      </c>
      <c r="J128" s="15">
        <v>0.19806712962842232</v>
      </c>
      <c r="K128" s="60">
        <v>0.0039814814808778465</v>
      </c>
      <c r="L128" s="61">
        <v>4.417694150672636</v>
      </c>
      <c r="M128" s="59"/>
    </row>
    <row r="129" spans="1:13" ht="12.75">
      <c r="A129" s="8">
        <v>116</v>
      </c>
      <c r="B129" s="8">
        <v>1</v>
      </c>
      <c r="C129" s="8">
        <v>5</v>
      </c>
      <c r="D129" s="8">
        <v>264</v>
      </c>
      <c r="E129" s="21" t="s">
        <v>139</v>
      </c>
      <c r="F129" s="8" t="s">
        <v>100</v>
      </c>
      <c r="G129" s="57" t="s">
        <v>110</v>
      </c>
      <c r="H129" s="58" t="s">
        <v>111</v>
      </c>
      <c r="I129" s="15">
        <v>0.8430555555532919</v>
      </c>
      <c r="J129" s="15">
        <v>0.19722222221995855</v>
      </c>
      <c r="K129" s="60">
        <v>0.003136574072414078</v>
      </c>
      <c r="L129" s="61">
        <v>4.436619718360782</v>
      </c>
      <c r="M129" s="59" t="s">
        <v>462</v>
      </c>
    </row>
    <row r="130" spans="1:13" ht="12.75">
      <c r="A130" s="8">
        <v>118</v>
      </c>
      <c r="B130" s="8">
        <v>2</v>
      </c>
      <c r="C130" s="8">
        <v>4</v>
      </c>
      <c r="D130" s="8">
        <v>259</v>
      </c>
      <c r="E130" s="21" t="s">
        <v>131</v>
      </c>
      <c r="F130" s="8" t="s">
        <v>100</v>
      </c>
      <c r="G130" s="57" t="s">
        <v>132</v>
      </c>
      <c r="H130" s="58" t="s">
        <v>115</v>
      </c>
      <c r="I130" s="15">
        <v>0.8431249999994179</v>
      </c>
      <c r="J130" s="15">
        <v>0.19729166666608455</v>
      </c>
      <c r="K130" s="60">
        <v>0.003206018518540077</v>
      </c>
      <c r="L130" s="61">
        <v>4.435058078154586</v>
      </c>
      <c r="M130" s="59"/>
    </row>
    <row r="131" spans="1:13" ht="12.75">
      <c r="A131" s="8">
        <v>119</v>
      </c>
      <c r="B131" s="8">
        <v>3</v>
      </c>
      <c r="C131" s="8">
        <v>3</v>
      </c>
      <c r="D131" s="8">
        <v>261</v>
      </c>
      <c r="E131" s="21" t="s">
        <v>136</v>
      </c>
      <c r="F131" s="8" t="s">
        <v>100</v>
      </c>
      <c r="G131" s="57" t="s">
        <v>134</v>
      </c>
      <c r="H131" s="58" t="s">
        <v>111</v>
      </c>
      <c r="I131" s="15">
        <v>0.8431828703687643</v>
      </c>
      <c r="J131" s="15">
        <v>0.1973495370354309</v>
      </c>
      <c r="K131" s="60">
        <v>0.0032638888878864236</v>
      </c>
      <c r="L131" s="61">
        <v>4.4337575509128655</v>
      </c>
      <c r="M131" s="59" t="s">
        <v>135</v>
      </c>
    </row>
    <row r="132" spans="1:13" ht="12.75">
      <c r="A132" s="8">
        <v>120</v>
      </c>
      <c r="B132" s="8">
        <v>4</v>
      </c>
      <c r="C132" s="8">
        <v>2</v>
      </c>
      <c r="D132" s="8">
        <v>273</v>
      </c>
      <c r="E132" s="21" t="s">
        <v>160</v>
      </c>
      <c r="F132" s="8" t="s">
        <v>100</v>
      </c>
      <c r="G132" s="57" t="s">
        <v>161</v>
      </c>
      <c r="H132" s="58" t="s">
        <v>111</v>
      </c>
      <c r="I132" s="15">
        <v>0.8432060185150476</v>
      </c>
      <c r="J132" s="15">
        <v>0.19737268518171425</v>
      </c>
      <c r="K132" s="60">
        <v>0.0032870370341697708</v>
      </c>
      <c r="L132" s="61">
        <v>4.433237553587608</v>
      </c>
      <c r="M132" s="59" t="s">
        <v>143</v>
      </c>
    </row>
    <row r="133" spans="1:13" ht="12.75">
      <c r="A133" s="8">
        <v>121</v>
      </c>
      <c r="B133" s="8">
        <v>5</v>
      </c>
      <c r="C133" s="8">
        <v>1</v>
      </c>
      <c r="D133" s="8">
        <v>278</v>
      </c>
      <c r="E133" s="21" t="s">
        <v>192</v>
      </c>
      <c r="F133" s="8" t="s">
        <v>100</v>
      </c>
      <c r="G133" s="57" t="s">
        <v>193</v>
      </c>
      <c r="H133" s="58" t="s">
        <v>115</v>
      </c>
      <c r="I133" s="15">
        <v>0.8432291666686069</v>
      </c>
      <c r="J133" s="15">
        <v>0.19739583333527355</v>
      </c>
      <c r="K133" s="60">
        <v>0.0033101851877290756</v>
      </c>
      <c r="L133" s="61">
        <v>4.432717678056695</v>
      </c>
      <c r="M133" s="59"/>
    </row>
    <row r="134" spans="1:13" ht="12.75">
      <c r="A134" s="8">
        <v>124</v>
      </c>
      <c r="B134" s="8">
        <v>6</v>
      </c>
      <c r="C134" s="8">
        <v>0</v>
      </c>
      <c r="D134" s="8">
        <v>270</v>
      </c>
      <c r="E134" s="21" t="s">
        <v>156</v>
      </c>
      <c r="F134" s="8" t="s">
        <v>100</v>
      </c>
      <c r="G134" s="57" t="s">
        <v>110</v>
      </c>
      <c r="H134" s="58" t="s">
        <v>111</v>
      </c>
      <c r="I134" s="15">
        <v>0.8432986111147329</v>
      </c>
      <c r="J134" s="15">
        <v>0.19746527778139955</v>
      </c>
      <c r="K134" s="60">
        <v>0.0033796296338550746</v>
      </c>
      <c r="L134" s="61">
        <v>4.431158783108458</v>
      </c>
      <c r="M134" s="59" t="s">
        <v>462</v>
      </c>
    </row>
    <row r="135" spans="1:13" ht="12.75">
      <c r="A135" s="8">
        <v>125</v>
      </c>
      <c r="B135" s="8">
        <v>7</v>
      </c>
      <c r="C135" s="8">
        <v>0</v>
      </c>
      <c r="D135" s="8">
        <v>272</v>
      </c>
      <c r="E135" s="21" t="s">
        <v>158</v>
      </c>
      <c r="F135" s="8" t="s">
        <v>100</v>
      </c>
      <c r="G135" s="57" t="s">
        <v>159</v>
      </c>
      <c r="H135" s="58" t="s">
        <v>111</v>
      </c>
      <c r="I135" s="15">
        <v>0.8433217592610163</v>
      </c>
      <c r="J135" s="15">
        <v>0.1974884259276829</v>
      </c>
      <c r="K135" s="60">
        <v>0.003402777780138422</v>
      </c>
      <c r="L135" s="61">
        <v>4.4306393951431415</v>
      </c>
      <c r="M135" s="59" t="s">
        <v>143</v>
      </c>
    </row>
    <row r="136" spans="1:13" ht="12.75">
      <c r="A136" s="8">
        <v>126</v>
      </c>
      <c r="B136" s="8">
        <v>8</v>
      </c>
      <c r="C136" s="8">
        <v>0</v>
      </c>
      <c r="D136" s="8">
        <v>257</v>
      </c>
      <c r="E136" s="21" t="s">
        <v>120</v>
      </c>
      <c r="F136" s="8" t="s">
        <v>100</v>
      </c>
      <c r="G136" s="57" t="s">
        <v>110</v>
      </c>
      <c r="H136" s="58" t="s">
        <v>111</v>
      </c>
      <c r="I136" s="15">
        <v>0.84333333333052</v>
      </c>
      <c r="J136" s="15">
        <v>0.1974999999971866</v>
      </c>
      <c r="K136" s="60">
        <v>0.0034143518496421166</v>
      </c>
      <c r="L136" s="61">
        <v>4.430379746898554</v>
      </c>
      <c r="M136" s="59" t="s">
        <v>462</v>
      </c>
    </row>
    <row r="137" spans="1:13" ht="12.75">
      <c r="A137" s="8">
        <v>134</v>
      </c>
      <c r="B137" s="8">
        <v>9</v>
      </c>
      <c r="C137" s="8">
        <v>0</v>
      </c>
      <c r="D137" s="8">
        <v>255</v>
      </c>
      <c r="E137" s="21" t="s">
        <v>117</v>
      </c>
      <c r="F137" s="8" t="s">
        <v>100</v>
      </c>
      <c r="G137" s="57" t="s">
        <v>110</v>
      </c>
      <c r="H137" s="58" t="s">
        <v>111</v>
      </c>
      <c r="I137" s="15">
        <v>0.843506944445835</v>
      </c>
      <c r="J137" s="15">
        <v>0.1976736111125016</v>
      </c>
      <c r="K137" s="60">
        <v>0.0035879629649571143</v>
      </c>
      <c r="L137" s="61">
        <v>4.4264886702657185</v>
      </c>
      <c r="M137" s="59" t="s">
        <v>462</v>
      </c>
    </row>
    <row r="138" spans="1:13" ht="12.75">
      <c r="A138" s="8">
        <v>135</v>
      </c>
      <c r="B138" s="8">
        <v>10</v>
      </c>
      <c r="C138" s="8">
        <v>0</v>
      </c>
      <c r="D138" s="8">
        <v>286</v>
      </c>
      <c r="E138" s="21" t="s">
        <v>315</v>
      </c>
      <c r="F138" s="8" t="s">
        <v>100</v>
      </c>
      <c r="G138" s="57" t="s">
        <v>314</v>
      </c>
      <c r="H138" s="58" t="s">
        <v>111</v>
      </c>
      <c r="I138" s="15">
        <v>0.8435300925921183</v>
      </c>
      <c r="J138" s="15">
        <v>0.19769675925878494</v>
      </c>
      <c r="K138" s="60">
        <v>0.0036111111112404615</v>
      </c>
      <c r="L138" s="61">
        <v>4.4259703764522795</v>
      </c>
      <c r="M138" s="59" t="s">
        <v>143</v>
      </c>
    </row>
    <row r="139" spans="1:13" ht="12.75">
      <c r="A139" s="8">
        <v>138</v>
      </c>
      <c r="B139" s="8">
        <v>11</v>
      </c>
      <c r="C139" s="8">
        <v>0</v>
      </c>
      <c r="D139" s="8">
        <v>276</v>
      </c>
      <c r="E139" s="21" t="s">
        <v>189</v>
      </c>
      <c r="F139" s="8" t="s">
        <v>100</v>
      </c>
      <c r="G139" s="57" t="s">
        <v>152</v>
      </c>
      <c r="H139" s="58" t="s">
        <v>111</v>
      </c>
      <c r="I139" s="15">
        <v>0.8435995370382443</v>
      </c>
      <c r="J139" s="15">
        <v>0.19776620370491094</v>
      </c>
      <c r="K139" s="60">
        <v>0.0036805555573664606</v>
      </c>
      <c r="L139" s="61">
        <v>4.424416222832476</v>
      </c>
      <c r="M139" s="59" t="s">
        <v>151</v>
      </c>
    </row>
    <row r="140" spans="1:13" ht="12.75">
      <c r="A140" s="8">
        <v>142</v>
      </c>
      <c r="B140" s="8">
        <v>12</v>
      </c>
      <c r="C140" s="8">
        <v>0</v>
      </c>
      <c r="D140" s="8">
        <v>253</v>
      </c>
      <c r="E140" s="21" t="s">
        <v>112</v>
      </c>
      <c r="F140" s="8" t="s">
        <v>100</v>
      </c>
      <c r="G140" s="57" t="s">
        <v>110</v>
      </c>
      <c r="H140" s="58" t="s">
        <v>111</v>
      </c>
      <c r="I140" s="15">
        <v>0.843680555553874</v>
      </c>
      <c r="J140" s="15">
        <v>0.19784722222054063</v>
      </c>
      <c r="K140" s="60">
        <v>0.0037615740729961544</v>
      </c>
      <c r="L140" s="61">
        <v>4.422604422642013</v>
      </c>
      <c r="M140" s="59" t="s">
        <v>462</v>
      </c>
    </row>
    <row r="141" spans="1:13" ht="12.75">
      <c r="A141" s="8">
        <v>143</v>
      </c>
      <c r="B141" s="8">
        <v>13</v>
      </c>
      <c r="C141" s="8">
        <v>0</v>
      </c>
      <c r="D141" s="8">
        <v>254</v>
      </c>
      <c r="E141" s="21" t="s">
        <v>116</v>
      </c>
      <c r="F141" s="8" t="s">
        <v>100</v>
      </c>
      <c r="G141" s="57" t="s">
        <v>110</v>
      </c>
      <c r="H141" s="58" t="s">
        <v>111</v>
      </c>
      <c r="I141" s="15">
        <v>0.843715277776937</v>
      </c>
      <c r="J141" s="15">
        <v>0.19788194444360363</v>
      </c>
      <c r="K141" s="60">
        <v>0.003796296296059154</v>
      </c>
      <c r="L141" s="61">
        <v>4.421828390964569</v>
      </c>
      <c r="M141" s="59" t="s">
        <v>462</v>
      </c>
    </row>
    <row r="142" spans="1:13" ht="12.75">
      <c r="A142" s="8">
        <v>144</v>
      </c>
      <c r="B142" s="8">
        <v>14</v>
      </c>
      <c r="C142" s="8">
        <v>0</v>
      </c>
      <c r="D142" s="8">
        <v>275</v>
      </c>
      <c r="E142" s="21" t="s">
        <v>188</v>
      </c>
      <c r="F142" s="8" t="s">
        <v>100</v>
      </c>
      <c r="G142" s="57" t="s">
        <v>285</v>
      </c>
      <c r="H142" s="58" t="s">
        <v>111</v>
      </c>
      <c r="I142" s="15">
        <v>0.8437384259232203</v>
      </c>
      <c r="J142" s="15">
        <v>0.19790509258988698</v>
      </c>
      <c r="K142" s="60">
        <v>0.003819444442342501</v>
      </c>
      <c r="L142" s="61">
        <v>4.421311187849205</v>
      </c>
      <c r="M142" s="59" t="s">
        <v>175</v>
      </c>
    </row>
    <row r="143" spans="1:13" ht="12.75">
      <c r="A143" s="8">
        <v>149</v>
      </c>
      <c r="B143" s="8">
        <v>15</v>
      </c>
      <c r="C143" s="8">
        <v>0</v>
      </c>
      <c r="D143" s="8">
        <v>265</v>
      </c>
      <c r="E143" s="21" t="s">
        <v>140</v>
      </c>
      <c r="F143" s="8" t="s">
        <v>100</v>
      </c>
      <c r="G143" s="57" t="s">
        <v>110</v>
      </c>
      <c r="H143" s="58" t="s">
        <v>111</v>
      </c>
      <c r="I143" s="15">
        <v>0.843854166669189</v>
      </c>
      <c r="J143" s="15">
        <v>0.19802083333585563</v>
      </c>
      <c r="K143" s="60">
        <v>0.003935185188311152</v>
      </c>
      <c r="L143" s="61">
        <v>4.4187269857406655</v>
      </c>
      <c r="M143" s="59" t="s">
        <v>462</v>
      </c>
    </row>
    <row r="144" spans="1:13" ht="12.75">
      <c r="A144" s="8">
        <v>150</v>
      </c>
      <c r="B144" s="8">
        <v>16</v>
      </c>
      <c r="C144" s="8">
        <v>0</v>
      </c>
      <c r="D144" s="8">
        <v>251</v>
      </c>
      <c r="E144" s="21" t="s">
        <v>474</v>
      </c>
      <c r="F144" s="8" t="s">
        <v>100</v>
      </c>
      <c r="G144" s="57" t="s">
        <v>110</v>
      </c>
      <c r="H144" s="58" t="s">
        <v>111</v>
      </c>
      <c r="I144" s="15">
        <v>0.8438773148154723</v>
      </c>
      <c r="J144" s="15">
        <v>0.19804398148213898</v>
      </c>
      <c r="K144" s="60">
        <v>0.003958333334594499</v>
      </c>
      <c r="L144" s="61">
        <v>4.418210507845773</v>
      </c>
      <c r="M144" s="59" t="s">
        <v>462</v>
      </c>
    </row>
    <row r="145" spans="1:13" ht="12.75">
      <c r="A145" s="8">
        <v>128</v>
      </c>
      <c r="B145" s="8">
        <v>1</v>
      </c>
      <c r="C145" s="8">
        <v>5</v>
      </c>
      <c r="D145" s="8">
        <v>279</v>
      </c>
      <c r="E145" s="21" t="s">
        <v>201</v>
      </c>
      <c r="F145" s="8" t="s">
        <v>103</v>
      </c>
      <c r="G145" s="57" t="s">
        <v>202</v>
      </c>
      <c r="H145" s="58" t="s">
        <v>111</v>
      </c>
      <c r="I145" s="15">
        <v>0.8433796296303626</v>
      </c>
      <c r="J145" s="15">
        <v>0.19754629629702924</v>
      </c>
      <c r="K145" s="60">
        <v>0.0034606481494847685</v>
      </c>
      <c r="L145" s="61">
        <v>4.429341457682184</v>
      </c>
      <c r="M145" s="59" t="s">
        <v>203</v>
      </c>
    </row>
    <row r="146" spans="1:13" ht="12.75">
      <c r="A146" s="8">
        <v>131</v>
      </c>
      <c r="B146" s="8">
        <v>2</v>
      </c>
      <c r="C146" s="8">
        <v>4</v>
      </c>
      <c r="D146" s="8">
        <v>288</v>
      </c>
      <c r="E146" s="21" t="s">
        <v>367</v>
      </c>
      <c r="F146" s="8" t="s">
        <v>103</v>
      </c>
      <c r="G146" s="57" t="s">
        <v>277</v>
      </c>
      <c r="H146" s="58" t="s">
        <v>115</v>
      </c>
      <c r="I146" s="15">
        <v>0.8434490740764886</v>
      </c>
      <c r="J146" s="15">
        <v>0.19761574074315524</v>
      </c>
      <c r="K146" s="60">
        <v>0.0035300925956107676</v>
      </c>
      <c r="L146" s="61">
        <v>4.4277849361061445</v>
      </c>
      <c r="M146" s="59"/>
    </row>
    <row r="147" spans="1:13" ht="12.75">
      <c r="A147" s="8">
        <v>132</v>
      </c>
      <c r="B147" s="8">
        <v>3</v>
      </c>
      <c r="C147" s="8">
        <v>3</v>
      </c>
      <c r="D147" s="8">
        <v>258</v>
      </c>
      <c r="E147" s="21" t="s">
        <v>130</v>
      </c>
      <c r="F147" s="8" t="s">
        <v>103</v>
      </c>
      <c r="G147" s="57" t="s">
        <v>119</v>
      </c>
      <c r="H147" s="58" t="s">
        <v>111</v>
      </c>
      <c r="I147" s="15">
        <v>0.843472222222772</v>
      </c>
      <c r="J147" s="15">
        <v>0.1976388888894386</v>
      </c>
      <c r="K147" s="60">
        <v>0.0035532407418941148</v>
      </c>
      <c r="L147" s="61">
        <v>4.427266338708698</v>
      </c>
      <c r="M147" s="59" t="s">
        <v>461</v>
      </c>
    </row>
    <row r="148" spans="1:13" ht="12.75">
      <c r="A148" s="8">
        <v>133</v>
      </c>
      <c r="B148" s="8">
        <v>4</v>
      </c>
      <c r="C148" s="8">
        <v>2</v>
      </c>
      <c r="D148" s="8">
        <v>269</v>
      </c>
      <c r="E148" s="21" t="s">
        <v>154</v>
      </c>
      <c r="F148" s="8" t="s">
        <v>103</v>
      </c>
      <c r="G148" s="57" t="s">
        <v>119</v>
      </c>
      <c r="H148" s="58" t="s">
        <v>111</v>
      </c>
      <c r="I148" s="15">
        <v>0.8434953703690553</v>
      </c>
      <c r="J148" s="15">
        <v>0.19766203703572194</v>
      </c>
      <c r="K148" s="60">
        <v>0.003576388888177462</v>
      </c>
      <c r="L148" s="61">
        <v>4.426747862776847</v>
      </c>
      <c r="M148" s="59" t="s">
        <v>461</v>
      </c>
    </row>
    <row r="149" spans="1:13" ht="12.75">
      <c r="A149" s="8">
        <v>141</v>
      </c>
      <c r="B149" s="8">
        <v>5</v>
      </c>
      <c r="C149" s="8">
        <v>1</v>
      </c>
      <c r="D149" s="8">
        <v>284</v>
      </c>
      <c r="E149" s="21" t="s">
        <v>304</v>
      </c>
      <c r="F149" s="8" t="s">
        <v>103</v>
      </c>
      <c r="G149" s="57" t="s">
        <v>305</v>
      </c>
      <c r="H149" s="58" t="s">
        <v>115</v>
      </c>
      <c r="I149" s="15">
        <v>0.8436574074075907</v>
      </c>
      <c r="J149" s="15">
        <v>0.19782407407425728</v>
      </c>
      <c r="K149" s="60">
        <v>0.0037384259267128073</v>
      </c>
      <c r="L149" s="61">
        <v>4.423121928383454</v>
      </c>
      <c r="M149" s="59"/>
    </row>
    <row r="150" spans="1:13" ht="12.75">
      <c r="A150" s="8">
        <v>145</v>
      </c>
      <c r="B150" s="8">
        <v>6</v>
      </c>
      <c r="C150" s="8">
        <v>0</v>
      </c>
      <c r="D150" s="8">
        <v>289</v>
      </c>
      <c r="E150" s="21" t="s">
        <v>336</v>
      </c>
      <c r="F150" s="8" t="s">
        <v>103</v>
      </c>
      <c r="G150" s="57" t="s">
        <v>327</v>
      </c>
      <c r="H150" s="58" t="s">
        <v>115</v>
      </c>
      <c r="I150" s="15">
        <v>0.8437615740767797</v>
      </c>
      <c r="J150" s="15">
        <v>0.19792824074344628</v>
      </c>
      <c r="K150" s="60">
        <v>0.003842592595901806</v>
      </c>
      <c r="L150" s="61">
        <v>4.42079410554743</v>
      </c>
      <c r="M150" s="59"/>
    </row>
    <row r="151" spans="1:13" ht="12.75">
      <c r="A151" s="8">
        <v>146</v>
      </c>
      <c r="B151" s="8">
        <v>7</v>
      </c>
      <c r="C151" s="8">
        <v>0</v>
      </c>
      <c r="D151" s="8">
        <v>283</v>
      </c>
      <c r="E151" s="21" t="s">
        <v>300</v>
      </c>
      <c r="F151" s="8" t="s">
        <v>103</v>
      </c>
      <c r="G151" s="57" t="s">
        <v>463</v>
      </c>
      <c r="H151" s="58" t="s">
        <v>111</v>
      </c>
      <c r="I151" s="15">
        <v>0.843784722223063</v>
      </c>
      <c r="J151" s="15">
        <v>0.19795138888972963</v>
      </c>
      <c r="K151" s="60">
        <v>0.003865740742185153</v>
      </c>
      <c r="L151" s="61">
        <v>4.420277144341864</v>
      </c>
      <c r="M151" s="59" t="s">
        <v>461</v>
      </c>
    </row>
    <row r="152" spans="1:13" ht="12.75">
      <c r="A152" s="8">
        <v>147</v>
      </c>
      <c r="B152" s="8">
        <v>8</v>
      </c>
      <c r="C152" s="8">
        <v>0</v>
      </c>
      <c r="D152" s="8">
        <v>266</v>
      </c>
      <c r="E152" s="21" t="s">
        <v>141</v>
      </c>
      <c r="F152" s="8" t="s">
        <v>103</v>
      </c>
      <c r="G152" s="57" t="s">
        <v>142</v>
      </c>
      <c r="H152" s="58" t="s">
        <v>111</v>
      </c>
      <c r="I152" s="15">
        <v>0.8438078703693463</v>
      </c>
      <c r="J152" s="15">
        <v>0.19797453703601298</v>
      </c>
      <c r="K152" s="60">
        <v>0.0038888888884685002</v>
      </c>
      <c r="L152" s="61">
        <v>4.419760304027539</v>
      </c>
      <c r="M152" s="59" t="s">
        <v>143</v>
      </c>
    </row>
    <row r="153" spans="1:13" ht="12.75">
      <c r="A153" s="8">
        <v>148</v>
      </c>
      <c r="B153" s="8">
        <v>9</v>
      </c>
      <c r="C153" s="8">
        <v>0</v>
      </c>
      <c r="D153" s="8">
        <v>260</v>
      </c>
      <c r="E153" s="21" t="s">
        <v>133</v>
      </c>
      <c r="F153" s="8" t="s">
        <v>103</v>
      </c>
      <c r="G153" s="57" t="s">
        <v>134</v>
      </c>
      <c r="H153" s="58" t="s">
        <v>111</v>
      </c>
      <c r="I153" s="15">
        <v>0.8438310185156297</v>
      </c>
      <c r="J153" s="15">
        <v>0.19799768518229632</v>
      </c>
      <c r="K153" s="60">
        <v>0.003912037034751847</v>
      </c>
      <c r="L153" s="61">
        <v>4.419243584562053</v>
      </c>
      <c r="M153" s="59" t="s">
        <v>135</v>
      </c>
    </row>
  </sheetData>
  <sheetProtection/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7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5.281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81</v>
      </c>
      <c r="F1" s="5" t="s">
        <v>82</v>
      </c>
    </row>
    <row r="2" spans="1:6" ht="12.75">
      <c r="A2" s="8" t="s">
        <v>392</v>
      </c>
      <c r="B2" s="21" t="s">
        <v>110</v>
      </c>
      <c r="C2" s="8">
        <v>10</v>
      </c>
      <c r="D2" t="s">
        <v>386</v>
      </c>
      <c r="E2">
        <v>12</v>
      </c>
      <c r="F2">
        <v>10</v>
      </c>
    </row>
    <row r="3" spans="1:6" ht="12.75">
      <c r="A3" s="8" t="s">
        <v>424</v>
      </c>
      <c r="B3" s="21" t="s">
        <v>177</v>
      </c>
      <c r="D3" t="s">
        <v>379</v>
      </c>
      <c r="E3">
        <v>10</v>
      </c>
      <c r="F3">
        <v>6</v>
      </c>
    </row>
    <row r="4" spans="1:6" ht="12.75">
      <c r="A4" s="8" t="s">
        <v>393</v>
      </c>
      <c r="B4" s="21" t="s">
        <v>166</v>
      </c>
      <c r="C4" s="8">
        <v>6</v>
      </c>
      <c r="D4" t="s">
        <v>385</v>
      </c>
      <c r="E4">
        <v>9</v>
      </c>
      <c r="F4">
        <v>8</v>
      </c>
    </row>
    <row r="5" spans="1:6" ht="12.75">
      <c r="A5" s="8" t="s">
        <v>390</v>
      </c>
      <c r="B5" s="21" t="s">
        <v>119</v>
      </c>
      <c r="C5" s="8">
        <v>16</v>
      </c>
      <c r="D5" t="s">
        <v>388</v>
      </c>
      <c r="E5">
        <v>8</v>
      </c>
      <c r="F5">
        <v>7</v>
      </c>
    </row>
    <row r="6" spans="1:6" ht="12.75">
      <c r="A6" s="8" t="s">
        <v>414</v>
      </c>
      <c r="B6" s="21" t="s">
        <v>254</v>
      </c>
      <c r="C6" s="8">
        <v>1</v>
      </c>
      <c r="D6" t="s">
        <v>384</v>
      </c>
      <c r="E6">
        <v>8</v>
      </c>
      <c r="F6">
        <v>6</v>
      </c>
    </row>
    <row r="7" spans="1:6" ht="12.75">
      <c r="A7" s="8" t="s">
        <v>394</v>
      </c>
      <c r="B7" s="21" t="s">
        <v>186</v>
      </c>
      <c r="C7" s="8">
        <v>6</v>
      </c>
      <c r="D7" t="s">
        <v>385</v>
      </c>
      <c r="E7">
        <v>7</v>
      </c>
      <c r="F7">
        <v>7</v>
      </c>
    </row>
    <row r="8" spans="1:6" ht="12.75">
      <c r="A8" s="8" t="s">
        <v>420</v>
      </c>
      <c r="B8" s="21" t="s">
        <v>208</v>
      </c>
      <c r="D8" t="s">
        <v>379</v>
      </c>
      <c r="E8">
        <v>6</v>
      </c>
      <c r="F8">
        <v>6</v>
      </c>
    </row>
    <row r="9" spans="1:6" ht="12.75">
      <c r="A9" s="8" t="s">
        <v>450</v>
      </c>
      <c r="B9" s="21" t="s">
        <v>168</v>
      </c>
      <c r="D9" t="s">
        <v>379</v>
      </c>
      <c r="E9">
        <v>6</v>
      </c>
      <c r="F9">
        <v>4</v>
      </c>
    </row>
    <row r="10" spans="1:6" ht="12.75">
      <c r="A10" s="8" t="s">
        <v>443</v>
      </c>
      <c r="B10" s="21" t="s">
        <v>295</v>
      </c>
      <c r="D10" t="s">
        <v>379</v>
      </c>
      <c r="E10">
        <v>5</v>
      </c>
      <c r="F10">
        <v>4</v>
      </c>
    </row>
    <row r="11" spans="1:6" ht="12.75">
      <c r="A11" s="8" t="s">
        <v>400</v>
      </c>
      <c r="B11" s="21" t="s">
        <v>152</v>
      </c>
      <c r="C11" s="8">
        <v>4</v>
      </c>
      <c r="D11" t="s">
        <v>381</v>
      </c>
      <c r="E11">
        <v>4</v>
      </c>
      <c r="F11">
        <v>4</v>
      </c>
    </row>
    <row r="12" spans="1:6" ht="12.75">
      <c r="A12" s="8" t="s">
        <v>407</v>
      </c>
      <c r="B12" s="21" t="s">
        <v>239</v>
      </c>
      <c r="C12" s="8">
        <v>3</v>
      </c>
      <c r="D12" t="s">
        <v>382</v>
      </c>
      <c r="E12">
        <v>4</v>
      </c>
      <c r="F12">
        <v>4</v>
      </c>
    </row>
    <row r="13" spans="1:6" ht="12.75">
      <c r="A13" s="8" t="s">
        <v>410</v>
      </c>
      <c r="B13" s="21" t="s">
        <v>269</v>
      </c>
      <c r="C13" s="8">
        <v>2</v>
      </c>
      <c r="D13" t="s">
        <v>383</v>
      </c>
      <c r="E13">
        <v>4</v>
      </c>
      <c r="F13">
        <v>4</v>
      </c>
    </row>
    <row r="14" spans="1:6" ht="12.75">
      <c r="A14" s="8" t="s">
        <v>427</v>
      </c>
      <c r="B14" s="21" t="s">
        <v>250</v>
      </c>
      <c r="D14" t="s">
        <v>379</v>
      </c>
      <c r="E14">
        <v>4</v>
      </c>
      <c r="F14">
        <v>4</v>
      </c>
    </row>
    <row r="15" spans="1:6" ht="12.75">
      <c r="A15" s="8" t="s">
        <v>391</v>
      </c>
      <c r="B15" s="21" t="s">
        <v>114</v>
      </c>
      <c r="C15" s="8">
        <v>10</v>
      </c>
      <c r="D15" t="s">
        <v>386</v>
      </c>
      <c r="E15">
        <v>4</v>
      </c>
      <c r="F15">
        <v>3</v>
      </c>
    </row>
    <row r="16" spans="1:6" ht="12.75">
      <c r="A16" s="8" t="s">
        <v>451</v>
      </c>
      <c r="B16" s="21" t="s">
        <v>179</v>
      </c>
      <c r="D16" t="s">
        <v>379</v>
      </c>
      <c r="E16">
        <v>4</v>
      </c>
      <c r="F16">
        <v>3</v>
      </c>
    </row>
    <row r="17" spans="1:6" ht="12.75">
      <c r="A17" s="8" t="s">
        <v>396</v>
      </c>
      <c r="B17" s="21" t="s">
        <v>134</v>
      </c>
      <c r="C17" s="8">
        <v>5</v>
      </c>
      <c r="D17" t="s">
        <v>389</v>
      </c>
      <c r="E17">
        <v>3</v>
      </c>
      <c r="F17">
        <v>3</v>
      </c>
    </row>
    <row r="18" spans="1:6" ht="12.75">
      <c r="A18" s="8" t="s">
        <v>408</v>
      </c>
      <c r="B18" s="21" t="s">
        <v>193</v>
      </c>
      <c r="C18" s="8">
        <v>3</v>
      </c>
      <c r="D18" t="s">
        <v>387</v>
      </c>
      <c r="E18">
        <v>3</v>
      </c>
      <c r="F18">
        <v>3</v>
      </c>
    </row>
    <row r="19" spans="1:6" ht="12.75">
      <c r="A19" s="8" t="s">
        <v>409</v>
      </c>
      <c r="B19" s="21" t="s">
        <v>314</v>
      </c>
      <c r="C19" s="8">
        <v>2</v>
      </c>
      <c r="D19" t="s">
        <v>383</v>
      </c>
      <c r="E19">
        <v>3</v>
      </c>
      <c r="F19">
        <v>3</v>
      </c>
    </row>
    <row r="20" spans="1:6" ht="12.75">
      <c r="A20" s="8" t="s">
        <v>442</v>
      </c>
      <c r="B20" s="21" t="s">
        <v>285</v>
      </c>
      <c r="D20" t="s">
        <v>379</v>
      </c>
      <c r="E20">
        <v>3</v>
      </c>
      <c r="F20">
        <v>3</v>
      </c>
    </row>
    <row r="21" spans="1:6" ht="12.75">
      <c r="A21" s="8" t="s">
        <v>438</v>
      </c>
      <c r="B21" s="21" t="s">
        <v>281</v>
      </c>
      <c r="D21" t="s">
        <v>379</v>
      </c>
      <c r="E21">
        <v>3</v>
      </c>
      <c r="F21">
        <v>1</v>
      </c>
    </row>
    <row r="22" spans="1:6" ht="12.75">
      <c r="A22" s="8" t="s">
        <v>397</v>
      </c>
      <c r="B22" s="21" t="s">
        <v>202</v>
      </c>
      <c r="C22" s="8">
        <v>4</v>
      </c>
      <c r="D22" t="s">
        <v>381</v>
      </c>
      <c r="E22">
        <v>2</v>
      </c>
      <c r="F22">
        <v>2</v>
      </c>
    </row>
    <row r="23" spans="1:6" ht="12.75">
      <c r="A23" s="8" t="s">
        <v>405</v>
      </c>
      <c r="B23" s="21" t="s">
        <v>173</v>
      </c>
      <c r="C23" s="8">
        <v>3</v>
      </c>
      <c r="D23" t="s">
        <v>382</v>
      </c>
      <c r="E23">
        <v>2</v>
      </c>
      <c r="F23">
        <v>2</v>
      </c>
    </row>
    <row r="24" spans="1:6" ht="12.75">
      <c r="A24" s="8" t="s">
        <v>416</v>
      </c>
      <c r="B24" s="21" t="s">
        <v>216</v>
      </c>
      <c r="D24" t="s">
        <v>379</v>
      </c>
      <c r="E24">
        <v>2</v>
      </c>
      <c r="F24">
        <v>2</v>
      </c>
    </row>
    <row r="25" spans="1:6" ht="12.75">
      <c r="A25" s="8" t="s">
        <v>418</v>
      </c>
      <c r="B25" s="21" t="s">
        <v>329</v>
      </c>
      <c r="D25" t="s">
        <v>379</v>
      </c>
      <c r="E25">
        <v>2</v>
      </c>
      <c r="F25">
        <v>2</v>
      </c>
    </row>
    <row r="26" spans="1:6" ht="12.75">
      <c r="A26" s="8" t="s">
        <v>419</v>
      </c>
      <c r="B26" s="21" t="s">
        <v>305</v>
      </c>
      <c r="D26" t="s">
        <v>379</v>
      </c>
      <c r="E26">
        <v>2</v>
      </c>
      <c r="F26">
        <v>2</v>
      </c>
    </row>
    <row r="27" spans="1:6" ht="12.75">
      <c r="A27" s="8" t="s">
        <v>428</v>
      </c>
      <c r="B27" s="21" t="s">
        <v>292</v>
      </c>
      <c r="D27" t="s">
        <v>379</v>
      </c>
      <c r="E27">
        <v>2</v>
      </c>
      <c r="F27">
        <v>2</v>
      </c>
    </row>
    <row r="28" spans="1:6" ht="12.75">
      <c r="A28" s="8" t="s">
        <v>432</v>
      </c>
      <c r="B28" s="21" t="s">
        <v>237</v>
      </c>
      <c r="D28" t="s">
        <v>379</v>
      </c>
      <c r="E28">
        <v>2</v>
      </c>
      <c r="F28">
        <v>2</v>
      </c>
    </row>
    <row r="29" spans="1:6" ht="12.75">
      <c r="A29" s="8" t="s">
        <v>436</v>
      </c>
      <c r="B29" s="21" t="s">
        <v>219</v>
      </c>
      <c r="D29" t="s">
        <v>379</v>
      </c>
      <c r="E29">
        <v>2</v>
      </c>
      <c r="F29">
        <v>2</v>
      </c>
    </row>
    <row r="30" spans="1:6" ht="12.75">
      <c r="A30" s="8" t="s">
        <v>437</v>
      </c>
      <c r="B30" s="21" t="s">
        <v>317</v>
      </c>
      <c r="D30" t="s">
        <v>379</v>
      </c>
      <c r="E30">
        <v>2</v>
      </c>
      <c r="F30">
        <v>2</v>
      </c>
    </row>
    <row r="31" spans="1:6" ht="12.75">
      <c r="A31" s="8" t="s">
        <v>449</v>
      </c>
      <c r="B31" s="21" t="s">
        <v>370</v>
      </c>
      <c r="D31" t="s">
        <v>379</v>
      </c>
      <c r="E31">
        <v>2</v>
      </c>
      <c r="F31">
        <v>2</v>
      </c>
    </row>
    <row r="32" spans="1:6" ht="12.75">
      <c r="A32" s="8" t="s">
        <v>452</v>
      </c>
      <c r="B32" s="21" t="s">
        <v>360</v>
      </c>
      <c r="D32" t="s">
        <v>379</v>
      </c>
      <c r="E32">
        <v>2</v>
      </c>
      <c r="F32">
        <v>2</v>
      </c>
    </row>
    <row r="33" spans="1:6" ht="12.75">
      <c r="A33" s="8" t="s">
        <v>453</v>
      </c>
      <c r="B33" s="21" t="s">
        <v>290</v>
      </c>
      <c r="D33" t="s">
        <v>379</v>
      </c>
      <c r="E33">
        <v>2</v>
      </c>
      <c r="F33">
        <v>2</v>
      </c>
    </row>
    <row r="34" spans="1:6" ht="12.75">
      <c r="A34" s="8" t="s">
        <v>402</v>
      </c>
      <c r="B34" s="21" t="s">
        <v>148</v>
      </c>
      <c r="C34" s="8">
        <v>4</v>
      </c>
      <c r="D34" t="s">
        <v>381</v>
      </c>
      <c r="E34">
        <v>2</v>
      </c>
      <c r="F34">
        <v>1</v>
      </c>
    </row>
    <row r="35" spans="1:6" ht="12.75">
      <c r="A35" s="8" t="s">
        <v>411</v>
      </c>
      <c r="B35" s="21" t="s">
        <v>171</v>
      </c>
      <c r="C35" s="8">
        <v>2</v>
      </c>
      <c r="D35" t="s">
        <v>383</v>
      </c>
      <c r="E35">
        <v>2</v>
      </c>
      <c r="F35">
        <v>1</v>
      </c>
    </row>
    <row r="36" spans="1:6" ht="12.75">
      <c r="A36" s="8" t="s">
        <v>439</v>
      </c>
      <c r="B36" s="21" t="s">
        <v>246</v>
      </c>
      <c r="D36" t="s">
        <v>379</v>
      </c>
      <c r="E36">
        <v>2</v>
      </c>
      <c r="F36">
        <v>1</v>
      </c>
    </row>
    <row r="37" spans="1:6" ht="12.75">
      <c r="A37" s="8" t="s">
        <v>444</v>
      </c>
      <c r="B37" s="21" t="s">
        <v>350</v>
      </c>
      <c r="D37" t="s">
        <v>379</v>
      </c>
      <c r="E37">
        <v>2</v>
      </c>
      <c r="F37">
        <v>1</v>
      </c>
    </row>
    <row r="38" spans="1:5" ht="12.75">
      <c r="A38" s="8" t="s">
        <v>457</v>
      </c>
      <c r="B38" s="21" t="s">
        <v>303</v>
      </c>
      <c r="E38">
        <v>2</v>
      </c>
    </row>
    <row r="39" spans="1:6" ht="12.75">
      <c r="A39" s="8" t="s">
        <v>395</v>
      </c>
      <c r="B39" s="21" t="s">
        <v>125</v>
      </c>
      <c r="C39" s="8">
        <v>5</v>
      </c>
      <c r="D39" t="s">
        <v>380</v>
      </c>
      <c r="E39">
        <v>1</v>
      </c>
      <c r="F39">
        <v>1</v>
      </c>
    </row>
    <row r="40" spans="1:6" ht="12.75">
      <c r="A40" s="8" t="s">
        <v>398</v>
      </c>
      <c r="B40" s="21" t="s">
        <v>132</v>
      </c>
      <c r="C40" s="8">
        <v>4</v>
      </c>
      <c r="D40" t="s">
        <v>381</v>
      </c>
      <c r="E40">
        <v>1</v>
      </c>
      <c r="F40">
        <v>1</v>
      </c>
    </row>
    <row r="41" spans="1:6" ht="12.75">
      <c r="A41" s="8" t="s">
        <v>399</v>
      </c>
      <c r="B41" s="21" t="s">
        <v>232</v>
      </c>
      <c r="C41" s="8">
        <v>4</v>
      </c>
      <c r="D41" t="s">
        <v>381</v>
      </c>
      <c r="E41">
        <v>1</v>
      </c>
      <c r="F41">
        <v>1</v>
      </c>
    </row>
    <row r="42" spans="1:6" ht="12.75">
      <c r="A42" s="8" t="s">
        <v>401</v>
      </c>
      <c r="B42" s="21" t="s">
        <v>206</v>
      </c>
      <c r="C42" s="8">
        <v>4</v>
      </c>
      <c r="D42" t="s">
        <v>381</v>
      </c>
      <c r="E42">
        <v>1</v>
      </c>
      <c r="F42">
        <v>1</v>
      </c>
    </row>
    <row r="43" spans="1:6" ht="12.75">
      <c r="A43" s="8" t="s">
        <v>403</v>
      </c>
      <c r="B43" s="21" t="s">
        <v>363</v>
      </c>
      <c r="C43" s="8">
        <v>3</v>
      </c>
      <c r="D43" t="s">
        <v>382</v>
      </c>
      <c r="E43">
        <v>1</v>
      </c>
      <c r="F43">
        <v>1</v>
      </c>
    </row>
    <row r="44" spans="1:6" ht="12.75">
      <c r="A44" s="8" t="s">
        <v>404</v>
      </c>
      <c r="B44" s="21" t="s">
        <v>368</v>
      </c>
      <c r="C44" s="8">
        <v>3</v>
      </c>
      <c r="D44" t="s">
        <v>382</v>
      </c>
      <c r="E44">
        <v>1</v>
      </c>
      <c r="F44">
        <v>1</v>
      </c>
    </row>
    <row r="45" spans="1:6" ht="12.75">
      <c r="A45" s="8" t="s">
        <v>406</v>
      </c>
      <c r="B45" s="21" t="s">
        <v>298</v>
      </c>
      <c r="C45" s="8">
        <v>3</v>
      </c>
      <c r="D45" t="s">
        <v>382</v>
      </c>
      <c r="E45">
        <v>1</v>
      </c>
      <c r="F45">
        <v>1</v>
      </c>
    </row>
    <row r="46" spans="1:6" ht="12.75">
      <c r="A46" s="8" t="s">
        <v>412</v>
      </c>
      <c r="B46" s="21" t="s">
        <v>161</v>
      </c>
      <c r="C46" s="8">
        <v>2</v>
      </c>
      <c r="D46" t="s">
        <v>383</v>
      </c>
      <c r="E46">
        <v>1</v>
      </c>
      <c r="F46">
        <v>1</v>
      </c>
    </row>
    <row r="47" spans="1:6" ht="12.75">
      <c r="A47" s="8" t="s">
        <v>413</v>
      </c>
      <c r="B47" s="21" t="s">
        <v>244</v>
      </c>
      <c r="C47" s="8">
        <v>1</v>
      </c>
      <c r="D47" t="s">
        <v>384</v>
      </c>
      <c r="E47">
        <v>1</v>
      </c>
      <c r="F47">
        <v>1</v>
      </c>
    </row>
    <row r="48" spans="1:6" ht="12.75">
      <c r="A48" s="8" t="s">
        <v>415</v>
      </c>
      <c r="B48" s="21" t="s">
        <v>146</v>
      </c>
      <c r="D48" t="s">
        <v>379</v>
      </c>
      <c r="E48">
        <v>1</v>
      </c>
      <c r="F48">
        <v>1</v>
      </c>
    </row>
    <row r="49" spans="1:6" ht="12.75">
      <c r="A49" s="8" t="s">
        <v>417</v>
      </c>
      <c r="B49" s="21" t="s">
        <v>128</v>
      </c>
      <c r="D49" t="s">
        <v>379</v>
      </c>
      <c r="E49">
        <v>1</v>
      </c>
      <c r="F49">
        <v>1</v>
      </c>
    </row>
    <row r="50" spans="1:6" ht="12.75">
      <c r="A50" s="8" t="s">
        <v>421</v>
      </c>
      <c r="B50" s="21" t="s">
        <v>142</v>
      </c>
      <c r="D50" t="s">
        <v>379</v>
      </c>
      <c r="E50">
        <v>1</v>
      </c>
      <c r="F50">
        <v>1</v>
      </c>
    </row>
    <row r="51" spans="1:6" ht="12.75">
      <c r="A51" s="8" t="s">
        <v>422</v>
      </c>
      <c r="B51" s="21" t="s">
        <v>321</v>
      </c>
      <c r="D51" t="s">
        <v>379</v>
      </c>
      <c r="E51">
        <v>1</v>
      </c>
      <c r="F51">
        <v>1</v>
      </c>
    </row>
    <row r="52" spans="1:6" ht="12.75">
      <c r="A52" s="8" t="s">
        <v>423</v>
      </c>
      <c r="B52" s="21" t="s">
        <v>327</v>
      </c>
      <c r="D52" t="s">
        <v>379</v>
      </c>
      <c r="E52">
        <v>1</v>
      </c>
      <c r="F52">
        <v>1</v>
      </c>
    </row>
    <row r="53" spans="1:6" ht="12.75">
      <c r="A53" s="8" t="s">
        <v>425</v>
      </c>
      <c r="B53" s="21" t="s">
        <v>183</v>
      </c>
      <c r="D53" t="s">
        <v>379</v>
      </c>
      <c r="E53">
        <v>1</v>
      </c>
      <c r="F53">
        <v>1</v>
      </c>
    </row>
    <row r="54" spans="1:6" ht="12.75">
      <c r="A54" s="8" t="s">
        <v>426</v>
      </c>
      <c r="B54" s="21" t="s">
        <v>366</v>
      </c>
      <c r="D54" t="s">
        <v>379</v>
      </c>
      <c r="E54">
        <v>1</v>
      </c>
      <c r="F54">
        <v>1</v>
      </c>
    </row>
    <row r="55" spans="1:6" ht="12.75">
      <c r="A55" s="8" t="s">
        <v>429</v>
      </c>
      <c r="B55" s="21" t="s">
        <v>343</v>
      </c>
      <c r="D55" t="s">
        <v>379</v>
      </c>
      <c r="E55">
        <v>1</v>
      </c>
      <c r="F55">
        <v>1</v>
      </c>
    </row>
    <row r="56" spans="1:6" ht="12.75">
      <c r="A56" s="8" t="s">
        <v>430</v>
      </c>
      <c r="B56" s="21" t="s">
        <v>234</v>
      </c>
      <c r="D56" t="s">
        <v>379</v>
      </c>
      <c r="E56">
        <v>1</v>
      </c>
      <c r="F56">
        <v>1</v>
      </c>
    </row>
    <row r="57" spans="1:6" ht="12.75">
      <c r="A57" s="8" t="s">
        <v>431</v>
      </c>
      <c r="B57" s="21" t="s">
        <v>347</v>
      </c>
      <c r="D57" t="s">
        <v>379</v>
      </c>
      <c r="E57">
        <v>1</v>
      </c>
      <c r="F57">
        <v>1</v>
      </c>
    </row>
    <row r="58" spans="1:6" ht="12.75">
      <c r="A58" s="8" t="s">
        <v>433</v>
      </c>
      <c r="B58" s="21" t="s">
        <v>353</v>
      </c>
      <c r="D58" t="s">
        <v>379</v>
      </c>
      <c r="E58">
        <v>1</v>
      </c>
      <c r="F58">
        <v>1</v>
      </c>
    </row>
    <row r="59" spans="1:6" ht="12.75">
      <c r="A59" s="8" t="s">
        <v>434</v>
      </c>
      <c r="B59" s="21" t="s">
        <v>159</v>
      </c>
      <c r="D59" t="s">
        <v>379</v>
      </c>
      <c r="E59">
        <v>1</v>
      </c>
      <c r="F59">
        <v>1</v>
      </c>
    </row>
    <row r="60" spans="1:6" ht="12.75">
      <c r="A60" s="8" t="s">
        <v>435</v>
      </c>
      <c r="B60" s="21" t="s">
        <v>279</v>
      </c>
      <c r="D60" t="s">
        <v>379</v>
      </c>
      <c r="E60">
        <v>1</v>
      </c>
      <c r="F60">
        <v>1</v>
      </c>
    </row>
    <row r="61" spans="1:6" ht="12.75">
      <c r="A61" s="8" t="s">
        <v>440</v>
      </c>
      <c r="B61" s="21" t="s">
        <v>275</v>
      </c>
      <c r="D61" t="s">
        <v>379</v>
      </c>
      <c r="E61">
        <v>1</v>
      </c>
      <c r="F61">
        <v>1</v>
      </c>
    </row>
    <row r="62" spans="1:6" ht="12.75">
      <c r="A62" s="8" t="s">
        <v>441</v>
      </c>
      <c r="B62" s="21" t="s">
        <v>224</v>
      </c>
      <c r="D62" t="s">
        <v>379</v>
      </c>
      <c r="E62">
        <v>1</v>
      </c>
      <c r="F62">
        <v>1</v>
      </c>
    </row>
    <row r="63" spans="1:6" ht="12.75">
      <c r="A63" s="8" t="s">
        <v>445</v>
      </c>
      <c r="B63" s="21" t="s">
        <v>264</v>
      </c>
      <c r="D63" t="s">
        <v>379</v>
      </c>
      <c r="E63">
        <v>1</v>
      </c>
      <c r="F63">
        <v>1</v>
      </c>
    </row>
    <row r="64" spans="1:6" ht="12.75">
      <c r="A64" s="8" t="s">
        <v>446</v>
      </c>
      <c r="B64" s="21" t="s">
        <v>259</v>
      </c>
      <c r="D64" t="s">
        <v>379</v>
      </c>
      <c r="E64">
        <v>1</v>
      </c>
      <c r="F64">
        <v>1</v>
      </c>
    </row>
    <row r="65" spans="1:6" ht="12.75">
      <c r="A65" s="8" t="s">
        <v>447</v>
      </c>
      <c r="B65" s="21" t="s">
        <v>358</v>
      </c>
      <c r="D65" t="s">
        <v>379</v>
      </c>
      <c r="E65">
        <v>1</v>
      </c>
      <c r="F65">
        <v>1</v>
      </c>
    </row>
    <row r="66" spans="1:6" ht="12.75">
      <c r="A66" s="8" t="s">
        <v>448</v>
      </c>
      <c r="B66" s="21" t="s">
        <v>277</v>
      </c>
      <c r="D66" t="s">
        <v>379</v>
      </c>
      <c r="E66">
        <v>1</v>
      </c>
      <c r="F66">
        <v>1</v>
      </c>
    </row>
    <row r="67" spans="1:6" ht="12.75">
      <c r="A67" s="8" t="s">
        <v>454</v>
      </c>
      <c r="B67" s="21" t="s">
        <v>200</v>
      </c>
      <c r="D67" t="s">
        <v>379</v>
      </c>
      <c r="E67">
        <v>1</v>
      </c>
      <c r="F67">
        <v>1</v>
      </c>
    </row>
    <row r="68" spans="1:5" ht="12.75">
      <c r="A68" s="8" t="s">
        <v>455</v>
      </c>
      <c r="B68" s="21" t="s">
        <v>197</v>
      </c>
      <c r="E68">
        <v>1</v>
      </c>
    </row>
    <row r="69" spans="1:5" ht="12.75">
      <c r="A69" s="8" t="s">
        <v>456</v>
      </c>
      <c r="B69" s="21" t="s">
        <v>288</v>
      </c>
      <c r="E69">
        <v>1</v>
      </c>
    </row>
    <row r="70" spans="1:5" ht="12.75">
      <c r="A70" s="8" t="s">
        <v>458</v>
      </c>
      <c r="B70" s="21" t="s">
        <v>356</v>
      </c>
      <c r="E70">
        <v>1</v>
      </c>
    </row>
    <row r="71" spans="1:5" ht="12.75">
      <c r="A71" s="8" t="s">
        <v>459</v>
      </c>
      <c r="B71" s="21" t="s">
        <v>272</v>
      </c>
      <c r="E71">
        <v>1</v>
      </c>
    </row>
    <row r="72" spans="1:5" ht="12.75">
      <c r="A72" s="8" t="s">
        <v>460</v>
      </c>
      <c r="B72" s="21" t="s">
        <v>325</v>
      </c>
      <c r="E72">
        <v>1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7.57421875" style="33" customWidth="1"/>
    <col min="2" max="2" width="7.28125" style="33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4" t="s">
        <v>28</v>
      </c>
    </row>
    <row r="2" spans="1:10" ht="12.75">
      <c r="A2" s="33" t="s">
        <v>8</v>
      </c>
      <c r="B2" s="33" t="s">
        <v>29</v>
      </c>
      <c r="C2" s="34" t="s">
        <v>30</v>
      </c>
      <c r="D2" s="34" t="s">
        <v>32</v>
      </c>
      <c r="E2" s="34" t="s">
        <v>42</v>
      </c>
      <c r="F2" s="34" t="s">
        <v>52</v>
      </c>
      <c r="G2" s="34" t="s">
        <v>50</v>
      </c>
      <c r="H2" s="34" t="s">
        <v>51</v>
      </c>
      <c r="I2" s="31" t="s">
        <v>85</v>
      </c>
      <c r="J2" s="31" t="s">
        <v>86</v>
      </c>
    </row>
    <row r="3" spans="1:4" ht="12.75">
      <c r="A3" s="33" t="s">
        <v>59</v>
      </c>
      <c r="B3" s="33" t="s">
        <v>27</v>
      </c>
      <c r="C3" s="22" t="s">
        <v>33</v>
      </c>
      <c r="D3" s="22" t="s">
        <v>59</v>
      </c>
    </row>
    <row r="4" spans="1:4" ht="12.75">
      <c r="A4" s="33" t="s">
        <v>59</v>
      </c>
      <c r="B4" s="33" t="s">
        <v>27</v>
      </c>
      <c r="C4" s="22" t="s">
        <v>31</v>
      </c>
      <c r="D4" s="22" t="s">
        <v>59</v>
      </c>
    </row>
    <row r="5" spans="1:9" ht="12.75">
      <c r="A5" s="43" t="s">
        <v>477</v>
      </c>
      <c r="B5" s="33" t="s">
        <v>27</v>
      </c>
      <c r="C5" s="22" t="s">
        <v>478</v>
      </c>
      <c r="D5" s="22" t="s">
        <v>19</v>
      </c>
      <c r="E5" s="42" t="s">
        <v>56</v>
      </c>
      <c r="I5" s="33">
        <v>1</v>
      </c>
    </row>
    <row r="6" spans="1:9" ht="12.75">
      <c r="A6" s="33" t="s">
        <v>57</v>
      </c>
      <c r="B6" s="33" t="s">
        <v>34</v>
      </c>
      <c r="C6" s="22" t="s">
        <v>109</v>
      </c>
      <c r="D6" s="22" t="s">
        <v>41</v>
      </c>
      <c r="E6" s="42" t="s">
        <v>56</v>
      </c>
      <c r="F6" s="44" t="s">
        <v>17</v>
      </c>
      <c r="G6" s="33" t="s">
        <v>49</v>
      </c>
      <c r="H6" s="42" t="s">
        <v>48</v>
      </c>
      <c r="I6" s="33">
        <v>1</v>
      </c>
    </row>
    <row r="7" spans="1:8" ht="12.75">
      <c r="A7" s="33" t="s">
        <v>80</v>
      </c>
      <c r="B7" s="33" t="s">
        <v>34</v>
      </c>
      <c r="C7" s="22" t="s">
        <v>109</v>
      </c>
      <c r="D7" s="22" t="s">
        <v>16</v>
      </c>
      <c r="F7" s="45"/>
      <c r="G7" s="33"/>
      <c r="H7" s="43"/>
    </row>
    <row r="8" spans="1:10" ht="12.75">
      <c r="A8" s="33" t="s">
        <v>83</v>
      </c>
      <c r="B8" s="33" t="s">
        <v>35</v>
      </c>
      <c r="C8" s="22" t="s">
        <v>58</v>
      </c>
      <c r="D8" s="22" t="s">
        <v>87</v>
      </c>
      <c r="F8" s="44" t="s">
        <v>17</v>
      </c>
      <c r="G8" s="33" t="s">
        <v>49</v>
      </c>
      <c r="H8" s="42" t="s">
        <v>48</v>
      </c>
      <c r="J8" s="33" t="s">
        <v>18</v>
      </c>
    </row>
    <row r="9" spans="1:4" ht="12.75">
      <c r="A9" s="33" t="s">
        <v>84</v>
      </c>
      <c r="B9" s="33" t="s">
        <v>35</v>
      </c>
      <c r="C9" s="22" t="s">
        <v>89</v>
      </c>
      <c r="D9" s="22" t="s">
        <v>88</v>
      </c>
    </row>
    <row r="10" ht="12.75"/>
    <row r="11" ht="12.75"/>
    <row r="12" ht="12.75"/>
    <row r="13" ht="12.75"/>
    <row r="14" ht="12.75"/>
    <row r="15" ht="12.75"/>
    <row r="16" spans="1:2" ht="12.75">
      <c r="A16" s="34" t="s">
        <v>36</v>
      </c>
      <c r="B16" s="33">
        <v>5</v>
      </c>
    </row>
    <row r="17" spans="1:2" ht="12.75">
      <c r="A17" s="34" t="s">
        <v>37</v>
      </c>
      <c r="B17" s="33">
        <v>999</v>
      </c>
    </row>
    <row r="18" spans="1:2" ht="12.75">
      <c r="A18" s="34" t="s">
        <v>38</v>
      </c>
      <c r="B18" s="33">
        <v>999</v>
      </c>
    </row>
    <row r="19" spans="1:2" ht="12.75">
      <c r="A19" s="34" t="s">
        <v>39</v>
      </c>
      <c r="B19" s="33">
        <v>50</v>
      </c>
    </row>
    <row r="20" spans="1:5" ht="12.75">
      <c r="A20" s="34" t="s">
        <v>43</v>
      </c>
      <c r="B20" s="33">
        <v>1</v>
      </c>
      <c r="E20" s="31" t="s">
        <v>70</v>
      </c>
    </row>
    <row r="21" spans="1:2" ht="12.75">
      <c r="A21" s="34" t="s">
        <v>46</v>
      </c>
      <c r="B21" s="33">
        <v>0</v>
      </c>
    </row>
    <row r="22" spans="1:6" ht="12.75">
      <c r="A22" s="34" t="s">
        <v>76</v>
      </c>
      <c r="B22" s="41"/>
      <c r="E22" s="32" t="s">
        <v>77</v>
      </c>
      <c r="F22" s="22"/>
    </row>
    <row r="23" spans="1:6" ht="12.75">
      <c r="A23" s="34" t="s">
        <v>55</v>
      </c>
      <c r="B23" s="33">
        <v>0</v>
      </c>
      <c r="E23" s="22" t="s">
        <v>60</v>
      </c>
      <c r="F23" s="22"/>
    </row>
    <row r="24" spans="1:5" ht="12.75">
      <c r="A24" s="34" t="s">
        <v>61</v>
      </c>
      <c r="B24" s="33">
        <v>1</v>
      </c>
      <c r="E24" s="22" t="s">
        <v>62</v>
      </c>
    </row>
    <row r="25" spans="1:5" ht="12.75">
      <c r="A25" s="34" t="s">
        <v>72</v>
      </c>
      <c r="B25" s="33">
        <v>0</v>
      </c>
      <c r="E25" s="32" t="s">
        <v>71</v>
      </c>
    </row>
    <row r="26" spans="1:3" ht="12.75">
      <c r="A26" s="34" t="s">
        <v>67</v>
      </c>
      <c r="B26" s="33" t="s">
        <v>68</v>
      </c>
      <c r="C26" s="34"/>
    </row>
    <row r="27" spans="1:5" ht="12.75">
      <c r="A27" s="34" t="s">
        <v>69</v>
      </c>
      <c r="B27" s="33">
        <v>4</v>
      </c>
      <c r="E27" s="34" t="s">
        <v>73</v>
      </c>
    </row>
    <row r="28" spans="1:5" ht="12.75">
      <c r="A28" s="34" t="s">
        <v>78</v>
      </c>
      <c r="B28" s="33">
        <v>0</v>
      </c>
      <c r="E28" s="34" t="s">
        <v>79</v>
      </c>
    </row>
    <row r="29" ht="12.75"/>
    <row r="30" ht="12.75">
      <c r="A30" s="33" t="s">
        <v>26</v>
      </c>
    </row>
    <row r="31" ht="12.75">
      <c r="A31" s="33">
        <v>300</v>
      </c>
    </row>
    <row r="32" ht="12.75">
      <c r="A32" s="33">
        <v>270</v>
      </c>
    </row>
    <row r="33" ht="12.75">
      <c r="A33" s="33">
        <v>250</v>
      </c>
    </row>
    <row r="34" ht="12.75">
      <c r="A34" s="33">
        <v>240</v>
      </c>
    </row>
    <row r="35" ht="12.75">
      <c r="A35" s="33">
        <v>230</v>
      </c>
    </row>
    <row r="36" ht="12.75">
      <c r="A36" s="33">
        <v>220</v>
      </c>
    </row>
    <row r="37" ht="12.75">
      <c r="A37" s="33">
        <v>210</v>
      </c>
    </row>
    <row r="38" ht="12.75">
      <c r="A38" s="33">
        <v>200</v>
      </c>
    </row>
    <row r="39" ht="12.75">
      <c r="A39" s="33">
        <v>190</v>
      </c>
    </row>
    <row r="40" ht="12.75">
      <c r="A40" s="33">
        <v>180</v>
      </c>
    </row>
    <row r="41" ht="12.75">
      <c r="A41" s="33">
        <v>170</v>
      </c>
    </row>
    <row r="42" ht="12.75">
      <c r="A42" s="33">
        <v>160</v>
      </c>
    </row>
    <row r="43" ht="12.75">
      <c r="A43" s="33">
        <v>150</v>
      </c>
    </row>
    <row r="44" ht="12.75">
      <c r="A44" s="33">
        <v>140</v>
      </c>
    </row>
    <row r="45" ht="12.75">
      <c r="A45" s="33">
        <v>130</v>
      </c>
    </row>
    <row r="46" ht="12.75">
      <c r="A46" s="33">
        <v>120</v>
      </c>
    </row>
    <row r="47" ht="12.75">
      <c r="A47" s="33">
        <v>115</v>
      </c>
    </row>
    <row r="48" ht="12.75">
      <c r="A48" s="33">
        <v>110</v>
      </c>
    </row>
    <row r="49" ht="12.75">
      <c r="A49" s="33">
        <v>105</v>
      </c>
    </row>
    <row r="50" ht="12.75">
      <c r="A50" s="40">
        <v>100</v>
      </c>
    </row>
  </sheetData>
  <sheetProtection/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I17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7109375" style="0" customWidth="1"/>
    <col min="5" max="5" width="4.7109375" style="71" bestFit="1" customWidth="1"/>
    <col min="6" max="6" width="35.28125" style="0" bestFit="1" customWidth="1"/>
    <col min="7" max="7" width="7.421875" style="71" bestFit="1" customWidth="1"/>
    <col min="8" max="8" width="10.57421875" style="88" customWidth="1"/>
  </cols>
  <sheetData>
    <row r="1" ht="53.25" customHeight="1"/>
    <row r="2" ht="12.75"/>
    <row r="3" ht="12.75"/>
    <row r="4" spans="1:8" ht="15">
      <c r="A4" s="94" t="s">
        <v>80</v>
      </c>
      <c r="B4" s="94"/>
      <c r="C4" s="94"/>
      <c r="D4" s="94"/>
      <c r="E4" s="94"/>
      <c r="F4" s="94"/>
      <c r="G4" s="94"/>
      <c r="H4" s="94"/>
    </row>
    <row r="5" spans="1:9" s="68" customFormat="1" ht="12.75">
      <c r="A5" s="23" t="s">
        <v>6</v>
      </c>
      <c r="B5" s="23" t="s">
        <v>65</v>
      </c>
      <c r="C5" s="23" t="s">
        <v>53</v>
      </c>
      <c r="D5" s="5" t="s">
        <v>10</v>
      </c>
      <c r="E5" s="23" t="s">
        <v>11</v>
      </c>
      <c r="F5" s="5" t="s">
        <v>5</v>
      </c>
      <c r="G5" s="23" t="s">
        <v>54</v>
      </c>
      <c r="H5" s="72" t="s">
        <v>102</v>
      </c>
      <c r="I5" s="5"/>
    </row>
    <row r="6" spans="1:8" ht="12.75">
      <c r="A6" s="8">
        <v>1</v>
      </c>
      <c r="B6" s="8">
        <v>1</v>
      </c>
      <c r="C6" s="8">
        <v>10</v>
      </c>
      <c r="D6" s="21" t="s">
        <v>162</v>
      </c>
      <c r="E6" s="71" t="s">
        <v>104</v>
      </c>
      <c r="F6" s="57" t="s">
        <v>114</v>
      </c>
      <c r="G6" s="66" t="s">
        <v>115</v>
      </c>
      <c r="H6" s="88">
        <v>0</v>
      </c>
    </row>
    <row r="7" spans="1:8" ht="12.75">
      <c r="A7" s="8">
        <v>2</v>
      </c>
      <c r="B7" s="8">
        <v>1</v>
      </c>
      <c r="C7" s="8">
        <v>24</v>
      </c>
      <c r="D7" s="21" t="s">
        <v>185</v>
      </c>
      <c r="E7" s="71" t="s">
        <v>90</v>
      </c>
      <c r="F7" s="57" t="s">
        <v>186</v>
      </c>
      <c r="G7" s="66" t="s">
        <v>115</v>
      </c>
      <c r="H7" s="88">
        <v>0</v>
      </c>
    </row>
    <row r="8" spans="1:8" ht="12.75">
      <c r="A8" s="8">
        <v>3</v>
      </c>
      <c r="B8" s="8">
        <v>1</v>
      </c>
      <c r="C8" s="8">
        <v>98</v>
      </c>
      <c r="D8" s="21" t="s">
        <v>299</v>
      </c>
      <c r="E8" s="71" t="s">
        <v>92</v>
      </c>
      <c r="F8" s="57" t="s">
        <v>119</v>
      </c>
      <c r="G8" s="66" t="s">
        <v>115</v>
      </c>
      <c r="H8" s="88">
        <v>0</v>
      </c>
    </row>
    <row r="9" spans="1:8" ht="12.75">
      <c r="A9" s="8">
        <v>4</v>
      </c>
      <c r="B9" s="8">
        <v>1</v>
      </c>
      <c r="C9" s="8">
        <v>3</v>
      </c>
      <c r="D9" s="21" t="s">
        <v>122</v>
      </c>
      <c r="E9" s="71" t="s">
        <v>94</v>
      </c>
      <c r="F9" s="57" t="s">
        <v>472</v>
      </c>
      <c r="G9" s="66" t="s">
        <v>115</v>
      </c>
      <c r="H9" s="88" t="s">
        <v>126</v>
      </c>
    </row>
    <row r="10" spans="1:8" ht="12.75">
      <c r="A10" s="8">
        <v>5</v>
      </c>
      <c r="B10" s="8">
        <v>1</v>
      </c>
      <c r="C10" s="8">
        <v>11</v>
      </c>
      <c r="D10" s="21" t="s">
        <v>163</v>
      </c>
      <c r="E10" s="71" t="s">
        <v>96</v>
      </c>
      <c r="F10" s="57" t="s">
        <v>114</v>
      </c>
      <c r="G10" s="66" t="s">
        <v>115</v>
      </c>
      <c r="H10" s="88" t="s">
        <v>126</v>
      </c>
    </row>
    <row r="11" spans="1:8" ht="12.75">
      <c r="A11" s="8">
        <v>6</v>
      </c>
      <c r="B11" s="8">
        <v>2</v>
      </c>
      <c r="C11" s="8">
        <v>34</v>
      </c>
      <c r="D11" s="21" t="s">
        <v>205</v>
      </c>
      <c r="E11" s="71" t="s">
        <v>94</v>
      </c>
      <c r="F11" s="57" t="s">
        <v>206</v>
      </c>
      <c r="G11" s="66" t="s">
        <v>115</v>
      </c>
      <c r="H11" s="88">
        <v>0</v>
      </c>
    </row>
    <row r="12" spans="1:8" ht="12.75">
      <c r="A12" s="8">
        <v>7</v>
      </c>
      <c r="B12" s="8">
        <v>2</v>
      </c>
      <c r="C12" s="8">
        <v>54</v>
      </c>
      <c r="D12" s="21" t="s">
        <v>231</v>
      </c>
      <c r="E12" s="71" t="s">
        <v>104</v>
      </c>
      <c r="F12" s="57" t="s">
        <v>232</v>
      </c>
      <c r="G12" s="66" t="s">
        <v>115</v>
      </c>
      <c r="H12" s="88">
        <v>0</v>
      </c>
    </row>
    <row r="13" spans="1:8" ht="12.75">
      <c r="A13" s="8">
        <v>8</v>
      </c>
      <c r="B13" s="8">
        <v>2</v>
      </c>
      <c r="C13" s="8">
        <v>97</v>
      </c>
      <c r="D13" s="21" t="s">
        <v>296</v>
      </c>
      <c r="E13" s="71" t="s">
        <v>90</v>
      </c>
      <c r="F13" s="57" t="s">
        <v>119</v>
      </c>
      <c r="G13" s="66" t="s">
        <v>115</v>
      </c>
      <c r="H13" s="88">
        <v>0</v>
      </c>
    </row>
    <row r="14" spans="1:8" ht="12.75">
      <c r="A14" s="8">
        <v>9</v>
      </c>
      <c r="B14" s="8">
        <v>3</v>
      </c>
      <c r="C14" s="8">
        <v>105</v>
      </c>
      <c r="D14" s="21" t="s">
        <v>311</v>
      </c>
      <c r="E14" s="71" t="s">
        <v>90</v>
      </c>
      <c r="F14" s="57" t="s">
        <v>314</v>
      </c>
      <c r="G14" s="66" t="s">
        <v>111</v>
      </c>
      <c r="H14" s="88" t="s">
        <v>143</v>
      </c>
    </row>
    <row r="15" spans="1:8" ht="12.75">
      <c r="A15" s="8">
        <v>10</v>
      </c>
      <c r="B15" s="8">
        <v>4</v>
      </c>
      <c r="C15" s="8">
        <v>69</v>
      </c>
      <c r="D15" s="21" t="s">
        <v>253</v>
      </c>
      <c r="E15" s="71" t="s">
        <v>90</v>
      </c>
      <c r="F15" s="57" t="s">
        <v>254</v>
      </c>
      <c r="G15" s="66" t="s">
        <v>115</v>
      </c>
      <c r="H15" s="88" t="s">
        <v>126</v>
      </c>
    </row>
    <row r="16" spans="1:8" ht="12.75">
      <c r="A16" s="8">
        <v>11</v>
      </c>
      <c r="B16" s="8">
        <v>3</v>
      </c>
      <c r="C16" s="8">
        <v>138</v>
      </c>
      <c r="D16" s="21" t="s">
        <v>362</v>
      </c>
      <c r="E16" s="71" t="s">
        <v>94</v>
      </c>
      <c r="F16" s="57" t="s">
        <v>363</v>
      </c>
      <c r="G16" s="66" t="s">
        <v>115</v>
      </c>
      <c r="H16" s="88">
        <v>0</v>
      </c>
    </row>
    <row r="17" spans="1:8" ht="12.75">
      <c r="A17" s="8">
        <v>12</v>
      </c>
      <c r="B17" s="8">
        <v>5</v>
      </c>
      <c r="C17" s="8">
        <v>25</v>
      </c>
      <c r="D17" s="21" t="s">
        <v>187</v>
      </c>
      <c r="E17" s="71" t="s">
        <v>90</v>
      </c>
      <c r="F17" s="57" t="s">
        <v>186</v>
      </c>
      <c r="G17" s="66" t="s">
        <v>115</v>
      </c>
      <c r="H17" s="88">
        <v>0</v>
      </c>
    </row>
    <row r="18" spans="1:8" ht="12.75">
      <c r="A18" s="8">
        <v>13</v>
      </c>
      <c r="B18" s="8">
        <v>2</v>
      </c>
      <c r="C18" s="8">
        <v>56</v>
      </c>
      <c r="D18" s="21" t="s">
        <v>235</v>
      </c>
      <c r="E18" s="71" t="s">
        <v>92</v>
      </c>
      <c r="F18" s="57" t="s">
        <v>152</v>
      </c>
      <c r="G18" s="66" t="s">
        <v>111</v>
      </c>
      <c r="H18" s="88" t="s">
        <v>151</v>
      </c>
    </row>
    <row r="19" spans="1:8" ht="12.75">
      <c r="A19" s="8">
        <v>14</v>
      </c>
      <c r="B19" s="8">
        <v>6</v>
      </c>
      <c r="C19" s="8">
        <v>53</v>
      </c>
      <c r="D19" s="21" t="s">
        <v>230</v>
      </c>
      <c r="E19" s="71" t="s">
        <v>90</v>
      </c>
      <c r="F19" s="57" t="s">
        <v>186</v>
      </c>
      <c r="G19" s="66" t="s">
        <v>129</v>
      </c>
      <c r="H19" s="88">
        <v>0</v>
      </c>
    </row>
    <row r="20" spans="1:8" ht="12.75">
      <c r="A20" s="8">
        <v>15</v>
      </c>
      <c r="B20" s="8">
        <v>7</v>
      </c>
      <c r="C20" s="8">
        <v>90</v>
      </c>
      <c r="D20" s="21" t="s">
        <v>284</v>
      </c>
      <c r="E20" s="71" t="s">
        <v>90</v>
      </c>
      <c r="F20" s="57" t="s">
        <v>285</v>
      </c>
      <c r="G20" s="66" t="s">
        <v>111</v>
      </c>
      <c r="H20" s="88" t="s">
        <v>175</v>
      </c>
    </row>
    <row r="21" spans="1:8" ht="12.75">
      <c r="A21" s="8">
        <v>16</v>
      </c>
      <c r="B21" s="8">
        <v>8</v>
      </c>
      <c r="C21" s="8">
        <v>120</v>
      </c>
      <c r="D21" s="21" t="s">
        <v>335</v>
      </c>
      <c r="E21" s="71" t="s">
        <v>90</v>
      </c>
      <c r="F21" s="57" t="s">
        <v>254</v>
      </c>
      <c r="G21" s="66" t="s">
        <v>115</v>
      </c>
      <c r="H21" s="88">
        <v>0</v>
      </c>
    </row>
    <row r="22" spans="1:8" ht="12.75">
      <c r="A22" s="8">
        <v>17</v>
      </c>
      <c r="B22" s="8">
        <v>3</v>
      </c>
      <c r="C22" s="8">
        <v>60</v>
      </c>
      <c r="D22" s="21" t="s">
        <v>241</v>
      </c>
      <c r="E22" s="71" t="s">
        <v>92</v>
      </c>
      <c r="F22" s="57" t="s">
        <v>464</v>
      </c>
      <c r="G22" s="66" t="s">
        <v>111</v>
      </c>
      <c r="H22" s="88" t="s">
        <v>143</v>
      </c>
    </row>
    <row r="23" spans="1:8" ht="12.75">
      <c r="A23" s="8">
        <v>18</v>
      </c>
      <c r="B23" s="8">
        <v>4</v>
      </c>
      <c r="C23" s="8">
        <v>113</v>
      </c>
      <c r="D23" s="21" t="s">
        <v>326</v>
      </c>
      <c r="E23" s="71" t="s">
        <v>94</v>
      </c>
      <c r="F23" s="57" t="s">
        <v>269</v>
      </c>
      <c r="G23" s="66" t="s">
        <v>115</v>
      </c>
      <c r="H23" s="88">
        <v>0</v>
      </c>
    </row>
    <row r="24" spans="1:8" ht="12.75">
      <c r="A24" s="8">
        <v>19</v>
      </c>
      <c r="B24" s="8">
        <v>2</v>
      </c>
      <c r="C24" s="8">
        <v>13</v>
      </c>
      <c r="D24" s="21" t="s">
        <v>144</v>
      </c>
      <c r="E24" s="71" t="s">
        <v>96</v>
      </c>
      <c r="F24" s="57" t="s">
        <v>119</v>
      </c>
      <c r="G24" s="66" t="s">
        <v>111</v>
      </c>
      <c r="H24" s="88" t="s">
        <v>461</v>
      </c>
    </row>
    <row r="25" spans="1:8" ht="12.75">
      <c r="A25" s="8">
        <v>20</v>
      </c>
      <c r="B25" s="8">
        <v>9</v>
      </c>
      <c r="C25" s="8">
        <v>70</v>
      </c>
      <c r="D25" s="21" t="s">
        <v>255</v>
      </c>
      <c r="E25" s="71" t="s">
        <v>90</v>
      </c>
      <c r="F25" s="57" t="s">
        <v>254</v>
      </c>
      <c r="G25" s="66" t="s">
        <v>115</v>
      </c>
      <c r="H25" s="88" t="s">
        <v>126</v>
      </c>
    </row>
    <row r="26" spans="1:8" ht="12.75">
      <c r="A26" s="8">
        <v>21</v>
      </c>
      <c r="B26" s="8">
        <v>4</v>
      </c>
      <c r="C26" s="8">
        <v>99</v>
      </c>
      <c r="D26" s="21" t="s">
        <v>301</v>
      </c>
      <c r="E26" s="71" t="s">
        <v>92</v>
      </c>
      <c r="F26" s="57" t="s">
        <v>171</v>
      </c>
      <c r="G26" s="66" t="s">
        <v>111</v>
      </c>
      <c r="H26" s="88" t="s">
        <v>184</v>
      </c>
    </row>
    <row r="27" spans="1:8" ht="12.75">
      <c r="A27" s="8">
        <v>22</v>
      </c>
      <c r="B27" s="8">
        <v>10</v>
      </c>
      <c r="C27" s="8">
        <v>44</v>
      </c>
      <c r="D27" s="21" t="s">
        <v>220</v>
      </c>
      <c r="E27" s="71" t="s">
        <v>90</v>
      </c>
      <c r="F27" s="57" t="s">
        <v>219</v>
      </c>
      <c r="G27" s="66" t="s">
        <v>111</v>
      </c>
      <c r="H27" s="88" t="s">
        <v>151</v>
      </c>
    </row>
    <row r="28" spans="1:8" ht="12.75">
      <c r="A28" s="8">
        <v>23</v>
      </c>
      <c r="B28" s="8">
        <v>5</v>
      </c>
      <c r="C28" s="8">
        <v>65</v>
      </c>
      <c r="D28" s="21" t="s">
        <v>248</v>
      </c>
      <c r="E28" s="71" t="s">
        <v>92</v>
      </c>
      <c r="F28" s="57" t="s">
        <v>166</v>
      </c>
      <c r="G28" s="66" t="s">
        <v>115</v>
      </c>
      <c r="H28" s="88">
        <v>0</v>
      </c>
    </row>
    <row r="29" spans="1:8" ht="12.75">
      <c r="A29" s="8">
        <v>24</v>
      </c>
      <c r="B29" s="8">
        <v>6</v>
      </c>
      <c r="C29" s="8">
        <v>79</v>
      </c>
      <c r="D29" s="21" t="s">
        <v>266</v>
      </c>
      <c r="E29" s="71" t="s">
        <v>92</v>
      </c>
      <c r="F29" s="57" t="s">
        <v>254</v>
      </c>
      <c r="G29" s="66" t="s">
        <v>115</v>
      </c>
      <c r="H29" s="88">
        <v>0</v>
      </c>
    </row>
    <row r="30" spans="1:8" ht="12.75">
      <c r="A30" s="8">
        <v>25</v>
      </c>
      <c r="B30" s="8">
        <v>5</v>
      </c>
      <c r="C30" s="8">
        <v>62</v>
      </c>
      <c r="D30" s="21" t="s">
        <v>243</v>
      </c>
      <c r="E30" s="71" t="s">
        <v>94</v>
      </c>
      <c r="F30" s="57" t="s">
        <v>244</v>
      </c>
      <c r="G30" s="66" t="s">
        <v>115</v>
      </c>
      <c r="H30" s="88">
        <v>0</v>
      </c>
    </row>
    <row r="31" spans="1:8" ht="12.75">
      <c r="A31" s="8">
        <v>26</v>
      </c>
      <c r="B31" s="8">
        <v>6</v>
      </c>
      <c r="C31" s="8">
        <v>39</v>
      </c>
      <c r="D31" s="21" t="s">
        <v>212</v>
      </c>
      <c r="E31" s="71" t="s">
        <v>94</v>
      </c>
      <c r="F31" s="57" t="s">
        <v>208</v>
      </c>
      <c r="G31" s="66" t="s">
        <v>111</v>
      </c>
      <c r="H31" s="88" t="s">
        <v>461</v>
      </c>
    </row>
    <row r="32" spans="1:8" ht="12.75">
      <c r="A32" s="8">
        <v>27</v>
      </c>
      <c r="B32" s="8">
        <v>11</v>
      </c>
      <c r="C32" s="8">
        <v>49</v>
      </c>
      <c r="D32" s="21" t="s">
        <v>226</v>
      </c>
      <c r="E32" s="71" t="s">
        <v>90</v>
      </c>
      <c r="F32" s="57" t="s">
        <v>186</v>
      </c>
      <c r="G32" s="66" t="s">
        <v>115</v>
      </c>
      <c r="H32" s="88">
        <v>0</v>
      </c>
    </row>
    <row r="33" spans="1:8" ht="12.75">
      <c r="A33" s="8">
        <v>28</v>
      </c>
      <c r="B33" s="8">
        <v>12</v>
      </c>
      <c r="C33" s="8">
        <v>76</v>
      </c>
      <c r="D33" s="21" t="s">
        <v>262</v>
      </c>
      <c r="E33" s="71" t="s">
        <v>90</v>
      </c>
      <c r="F33" s="57" t="s">
        <v>186</v>
      </c>
      <c r="G33" s="66" t="s">
        <v>115</v>
      </c>
      <c r="H33" s="88">
        <v>0</v>
      </c>
    </row>
    <row r="34" spans="1:8" ht="12.75">
      <c r="A34" s="8">
        <v>29</v>
      </c>
      <c r="B34" s="8">
        <v>13</v>
      </c>
      <c r="C34" s="8">
        <v>78</v>
      </c>
      <c r="D34" s="21" t="s">
        <v>265</v>
      </c>
      <c r="E34" s="71" t="s">
        <v>90</v>
      </c>
      <c r="F34" s="57" t="s">
        <v>254</v>
      </c>
      <c r="G34" s="66" t="s">
        <v>115</v>
      </c>
      <c r="H34" s="88">
        <v>0</v>
      </c>
    </row>
    <row r="35" spans="1:8" ht="12.75">
      <c r="A35" s="8">
        <v>30</v>
      </c>
      <c r="B35" s="8">
        <v>7</v>
      </c>
      <c r="C35" s="8">
        <v>66</v>
      </c>
      <c r="D35" s="21" t="s">
        <v>249</v>
      </c>
      <c r="E35" s="71" t="s">
        <v>92</v>
      </c>
      <c r="F35" s="57" t="s">
        <v>250</v>
      </c>
      <c r="G35" s="66" t="s">
        <v>111</v>
      </c>
      <c r="H35" s="88" t="s">
        <v>151</v>
      </c>
    </row>
    <row r="36" spans="1:8" ht="12.75">
      <c r="A36" s="8">
        <v>31</v>
      </c>
      <c r="B36" s="8">
        <v>7</v>
      </c>
      <c r="C36" s="8">
        <v>61</v>
      </c>
      <c r="D36" s="21" t="s">
        <v>242</v>
      </c>
      <c r="E36" s="71" t="s">
        <v>94</v>
      </c>
      <c r="F36" s="57" t="s">
        <v>464</v>
      </c>
      <c r="G36" s="66" t="s">
        <v>111</v>
      </c>
      <c r="H36" s="88" t="s">
        <v>143</v>
      </c>
    </row>
    <row r="37" spans="1:8" ht="12.75">
      <c r="A37" s="8">
        <v>32</v>
      </c>
      <c r="B37" s="8">
        <v>8</v>
      </c>
      <c r="C37" s="8">
        <v>141</v>
      </c>
      <c r="D37" s="21" t="s">
        <v>369</v>
      </c>
      <c r="E37" s="71" t="s">
        <v>92</v>
      </c>
      <c r="F37" s="57" t="s">
        <v>114</v>
      </c>
      <c r="G37" s="66" t="s">
        <v>115</v>
      </c>
      <c r="H37" s="88">
        <v>0</v>
      </c>
    </row>
    <row r="38" spans="1:8" ht="12.75">
      <c r="A38" s="8">
        <v>33</v>
      </c>
      <c r="B38" s="8">
        <v>3</v>
      </c>
      <c r="C38" s="8">
        <v>18</v>
      </c>
      <c r="D38" s="21" t="s">
        <v>172</v>
      </c>
      <c r="E38" s="71" t="s">
        <v>96</v>
      </c>
      <c r="F38" s="57" t="s">
        <v>173</v>
      </c>
      <c r="G38" s="66" t="s">
        <v>111</v>
      </c>
      <c r="H38" s="88" t="s">
        <v>143</v>
      </c>
    </row>
    <row r="39" spans="1:8" ht="12.75">
      <c r="A39" s="8">
        <v>34</v>
      </c>
      <c r="B39" s="8">
        <v>8</v>
      </c>
      <c r="C39" s="8">
        <v>134</v>
      </c>
      <c r="D39" s="21" t="s">
        <v>354</v>
      </c>
      <c r="E39" s="71" t="s">
        <v>94</v>
      </c>
      <c r="F39" s="57" t="s">
        <v>166</v>
      </c>
      <c r="G39" s="66" t="s">
        <v>115</v>
      </c>
      <c r="H39" s="88">
        <v>0</v>
      </c>
    </row>
    <row r="40" spans="1:8" ht="12.75">
      <c r="A40" s="8">
        <v>35</v>
      </c>
      <c r="B40" s="8">
        <v>4</v>
      </c>
      <c r="C40" s="8">
        <v>28</v>
      </c>
      <c r="D40" s="21" t="s">
        <v>195</v>
      </c>
      <c r="E40" s="71" t="s">
        <v>96</v>
      </c>
      <c r="F40" s="57" t="s">
        <v>193</v>
      </c>
      <c r="G40" s="66" t="s">
        <v>115</v>
      </c>
      <c r="H40" s="88">
        <v>0</v>
      </c>
    </row>
    <row r="41" spans="1:8" ht="12.75">
      <c r="A41" s="8">
        <v>36</v>
      </c>
      <c r="B41" s="8">
        <v>9</v>
      </c>
      <c r="C41" s="8">
        <v>59</v>
      </c>
      <c r="D41" s="21" t="s">
        <v>240</v>
      </c>
      <c r="E41" s="71" t="s">
        <v>92</v>
      </c>
      <c r="F41" s="57" t="s">
        <v>464</v>
      </c>
      <c r="G41" s="66" t="s">
        <v>111</v>
      </c>
      <c r="H41" s="88" t="s">
        <v>143</v>
      </c>
    </row>
    <row r="42" spans="1:8" ht="12.75">
      <c r="A42" s="8">
        <v>37</v>
      </c>
      <c r="B42" s="8">
        <v>5</v>
      </c>
      <c r="C42" s="8">
        <v>48</v>
      </c>
      <c r="D42" s="21" t="s">
        <v>225</v>
      </c>
      <c r="E42" s="71" t="s">
        <v>96</v>
      </c>
      <c r="F42" s="57" t="s">
        <v>186</v>
      </c>
      <c r="G42" s="66" t="s">
        <v>115</v>
      </c>
      <c r="H42" s="88">
        <v>0</v>
      </c>
    </row>
    <row r="43" spans="1:8" ht="12.75">
      <c r="A43" s="8">
        <v>38</v>
      </c>
      <c r="B43" s="8">
        <v>14</v>
      </c>
      <c r="C43" s="8">
        <v>5</v>
      </c>
      <c r="D43" s="21" t="s">
        <v>145</v>
      </c>
      <c r="E43" s="71" t="s">
        <v>90</v>
      </c>
      <c r="F43" s="57" t="s">
        <v>208</v>
      </c>
      <c r="G43" s="66" t="s">
        <v>111</v>
      </c>
      <c r="H43" s="88" t="s">
        <v>461</v>
      </c>
    </row>
    <row r="44" spans="1:8" ht="12.75">
      <c r="A44" s="8">
        <v>39</v>
      </c>
      <c r="B44" s="8">
        <v>6</v>
      </c>
      <c r="C44" s="8">
        <v>80</v>
      </c>
      <c r="D44" s="21" t="s">
        <v>267</v>
      </c>
      <c r="E44" s="71" t="s">
        <v>96</v>
      </c>
      <c r="F44" s="57" t="s">
        <v>254</v>
      </c>
      <c r="G44" s="66" t="s">
        <v>115</v>
      </c>
      <c r="H44" s="88">
        <v>0</v>
      </c>
    </row>
    <row r="45" spans="1:8" ht="12.75">
      <c r="A45" s="8">
        <v>40</v>
      </c>
      <c r="B45" s="8">
        <v>15</v>
      </c>
      <c r="C45" s="8">
        <v>116</v>
      </c>
      <c r="D45" s="21" t="s">
        <v>331</v>
      </c>
      <c r="E45" s="71" t="s">
        <v>90</v>
      </c>
      <c r="F45" s="57" t="s">
        <v>269</v>
      </c>
      <c r="G45" s="66" t="s">
        <v>115</v>
      </c>
      <c r="H45" s="88">
        <v>0</v>
      </c>
    </row>
    <row r="46" spans="1:8" ht="12.75">
      <c r="A46" s="8">
        <v>41</v>
      </c>
      <c r="B46" s="8">
        <v>7</v>
      </c>
      <c r="C46" s="8">
        <v>35</v>
      </c>
      <c r="D46" s="21" t="s">
        <v>207</v>
      </c>
      <c r="E46" s="71" t="s">
        <v>96</v>
      </c>
      <c r="F46" s="57" t="s">
        <v>208</v>
      </c>
      <c r="G46" s="66" t="s">
        <v>111</v>
      </c>
      <c r="H46" s="88" t="s">
        <v>461</v>
      </c>
    </row>
    <row r="47" spans="1:8" ht="12.75">
      <c r="A47" s="8">
        <v>42</v>
      </c>
      <c r="B47" s="8">
        <v>16</v>
      </c>
      <c r="C47" s="8">
        <v>47</v>
      </c>
      <c r="D47" s="21" t="s">
        <v>223</v>
      </c>
      <c r="E47" s="71" t="s">
        <v>90</v>
      </c>
      <c r="F47" s="57" t="s">
        <v>224</v>
      </c>
      <c r="G47" s="66" t="s">
        <v>111</v>
      </c>
      <c r="H47" s="88" t="s">
        <v>123</v>
      </c>
    </row>
    <row r="48" spans="1:8" ht="12.75">
      <c r="A48" s="8">
        <v>43</v>
      </c>
      <c r="B48" s="8">
        <v>17</v>
      </c>
      <c r="C48" s="8">
        <v>91</v>
      </c>
      <c r="D48" s="21" t="s">
        <v>286</v>
      </c>
      <c r="E48" s="71" t="s">
        <v>90</v>
      </c>
      <c r="F48" s="57" t="s">
        <v>285</v>
      </c>
      <c r="G48" s="66" t="s">
        <v>111</v>
      </c>
      <c r="H48" s="88" t="s">
        <v>175</v>
      </c>
    </row>
    <row r="49" spans="1:8" ht="12.75">
      <c r="A49" s="8">
        <v>44</v>
      </c>
      <c r="B49" s="8">
        <v>8</v>
      </c>
      <c r="C49" s="8">
        <v>33</v>
      </c>
      <c r="D49" s="21" t="s">
        <v>204</v>
      </c>
      <c r="E49" s="71" t="s">
        <v>96</v>
      </c>
      <c r="F49" s="57" t="s">
        <v>202</v>
      </c>
      <c r="G49" s="66" t="s">
        <v>111</v>
      </c>
      <c r="H49" s="88" t="s">
        <v>203</v>
      </c>
    </row>
    <row r="50" spans="1:8" ht="12.75">
      <c r="A50" s="8">
        <v>45</v>
      </c>
      <c r="B50" s="8">
        <v>9</v>
      </c>
      <c r="C50" s="8">
        <v>85</v>
      </c>
      <c r="D50" s="21" t="s">
        <v>276</v>
      </c>
      <c r="E50" s="71" t="s">
        <v>94</v>
      </c>
      <c r="F50" s="57" t="s">
        <v>277</v>
      </c>
      <c r="G50" s="66" t="s">
        <v>115</v>
      </c>
      <c r="H50" s="88">
        <v>0</v>
      </c>
    </row>
    <row r="51" spans="1:8" ht="12.75">
      <c r="A51" s="8">
        <v>46</v>
      </c>
      <c r="B51" s="8">
        <v>10</v>
      </c>
      <c r="C51" s="8">
        <v>41</v>
      </c>
      <c r="D51" s="21" t="s">
        <v>215</v>
      </c>
      <c r="E51" s="71" t="s">
        <v>92</v>
      </c>
      <c r="F51" s="57" t="s">
        <v>216</v>
      </c>
      <c r="G51" s="66" t="s">
        <v>111</v>
      </c>
      <c r="H51" s="88" t="s">
        <v>151</v>
      </c>
    </row>
    <row r="52" spans="1:8" ht="12.75">
      <c r="A52" s="8">
        <v>47</v>
      </c>
      <c r="B52" s="8">
        <v>11</v>
      </c>
      <c r="C52" s="8">
        <v>51</v>
      </c>
      <c r="D52" s="21" t="s">
        <v>228</v>
      </c>
      <c r="E52" s="71" t="s">
        <v>92</v>
      </c>
      <c r="F52" s="57" t="s">
        <v>166</v>
      </c>
      <c r="G52" s="66" t="s">
        <v>115</v>
      </c>
      <c r="H52" s="88">
        <v>0</v>
      </c>
    </row>
    <row r="53" spans="1:8" ht="12.75">
      <c r="A53" s="8">
        <v>48</v>
      </c>
      <c r="B53" s="8">
        <v>9</v>
      </c>
      <c r="C53" s="8">
        <v>104</v>
      </c>
      <c r="D53" s="21" t="s">
        <v>310</v>
      </c>
      <c r="E53" s="71" t="s">
        <v>96</v>
      </c>
      <c r="F53" s="57" t="s">
        <v>290</v>
      </c>
      <c r="G53" s="66" t="s">
        <v>129</v>
      </c>
      <c r="H53" s="88" t="s">
        <v>126</v>
      </c>
    </row>
    <row r="54" spans="1:8" ht="12.75">
      <c r="A54" s="8">
        <v>49</v>
      </c>
      <c r="B54" s="8">
        <v>10</v>
      </c>
      <c r="C54" s="8">
        <v>8</v>
      </c>
      <c r="D54" s="21" t="s">
        <v>153</v>
      </c>
      <c r="E54" s="71" t="s">
        <v>94</v>
      </c>
      <c r="F54" s="57" t="s">
        <v>152</v>
      </c>
      <c r="G54" s="66" t="s">
        <v>111</v>
      </c>
      <c r="H54" s="88" t="s">
        <v>151</v>
      </c>
    </row>
    <row r="55" spans="1:8" ht="12.75">
      <c r="A55" s="8">
        <v>50</v>
      </c>
      <c r="B55" s="8">
        <v>11</v>
      </c>
      <c r="C55" s="8">
        <v>23</v>
      </c>
      <c r="D55" s="21" t="s">
        <v>181</v>
      </c>
      <c r="E55" s="71" t="s">
        <v>94</v>
      </c>
      <c r="F55" s="57" t="s">
        <v>179</v>
      </c>
      <c r="G55" s="66" t="s">
        <v>111</v>
      </c>
      <c r="H55" s="88" t="s">
        <v>175</v>
      </c>
    </row>
    <row r="56" spans="1:8" ht="12.75">
      <c r="A56" s="8">
        <v>51</v>
      </c>
      <c r="B56" s="8">
        <v>12</v>
      </c>
      <c r="C56" s="8">
        <v>55</v>
      </c>
      <c r="D56" s="21" t="s">
        <v>233</v>
      </c>
      <c r="E56" s="71" t="s">
        <v>92</v>
      </c>
      <c r="F56" s="57" t="s">
        <v>234</v>
      </c>
      <c r="G56" s="66" t="s">
        <v>111</v>
      </c>
      <c r="H56" s="88" t="s">
        <v>135</v>
      </c>
    </row>
    <row r="57" spans="1:8" ht="12.75">
      <c r="A57" s="8">
        <v>52</v>
      </c>
      <c r="B57" s="8">
        <v>13</v>
      </c>
      <c r="C57" s="8">
        <v>38</v>
      </c>
      <c r="D57" s="21" t="s">
        <v>211</v>
      </c>
      <c r="E57" s="71" t="s">
        <v>92</v>
      </c>
      <c r="F57" s="57" t="s">
        <v>208</v>
      </c>
      <c r="G57" s="66" t="s">
        <v>111</v>
      </c>
      <c r="H57" s="88" t="s">
        <v>461</v>
      </c>
    </row>
    <row r="58" spans="1:8" ht="12.75">
      <c r="A58" s="8">
        <v>53</v>
      </c>
      <c r="B58" s="8">
        <v>18</v>
      </c>
      <c r="C58" s="8">
        <v>129</v>
      </c>
      <c r="D58" s="21" t="s">
        <v>346</v>
      </c>
      <c r="E58" s="71" t="s">
        <v>90</v>
      </c>
      <c r="F58" s="57" t="s">
        <v>347</v>
      </c>
      <c r="G58" s="66" t="s">
        <v>111</v>
      </c>
      <c r="H58" s="88" t="s">
        <v>175</v>
      </c>
    </row>
    <row r="59" spans="1:8" ht="12.75">
      <c r="A59" s="8">
        <v>54</v>
      </c>
      <c r="B59" s="8">
        <v>10</v>
      </c>
      <c r="C59" s="8">
        <v>46</v>
      </c>
      <c r="D59" s="21" t="s">
        <v>222</v>
      </c>
      <c r="E59" s="71" t="s">
        <v>96</v>
      </c>
      <c r="F59" s="57" t="s">
        <v>186</v>
      </c>
      <c r="G59" s="66" t="s">
        <v>115</v>
      </c>
      <c r="H59" s="88">
        <v>0</v>
      </c>
    </row>
    <row r="60" spans="1:8" ht="12.75">
      <c r="A60" s="8">
        <v>55</v>
      </c>
      <c r="B60" s="8">
        <v>14</v>
      </c>
      <c r="C60" s="8">
        <v>95</v>
      </c>
      <c r="D60" s="21" t="s">
        <v>293</v>
      </c>
      <c r="E60" s="71" t="s">
        <v>92</v>
      </c>
      <c r="F60" s="57" t="s">
        <v>292</v>
      </c>
      <c r="G60" s="66" t="s">
        <v>129</v>
      </c>
      <c r="H60" s="88">
        <v>0</v>
      </c>
    </row>
    <row r="61" spans="1:8" ht="12.75">
      <c r="A61" s="8">
        <v>56</v>
      </c>
      <c r="B61" s="8">
        <v>12</v>
      </c>
      <c r="C61" s="8">
        <v>117</v>
      </c>
      <c r="D61" s="21" t="s">
        <v>332</v>
      </c>
      <c r="E61" s="71" t="s">
        <v>94</v>
      </c>
      <c r="F61" s="57" t="s">
        <v>269</v>
      </c>
      <c r="G61" s="66" t="s">
        <v>115</v>
      </c>
      <c r="H61" s="88">
        <v>0</v>
      </c>
    </row>
    <row r="62" spans="1:8" ht="12.75">
      <c r="A62" s="8">
        <v>57</v>
      </c>
      <c r="B62" s="8">
        <v>19</v>
      </c>
      <c r="C62" s="8">
        <v>75</v>
      </c>
      <c r="D62" s="21" t="s">
        <v>261</v>
      </c>
      <c r="E62" s="71" t="s">
        <v>90</v>
      </c>
      <c r="F62" s="57" t="s">
        <v>186</v>
      </c>
      <c r="G62" s="66" t="s">
        <v>115</v>
      </c>
      <c r="H62" s="88">
        <v>0</v>
      </c>
    </row>
    <row r="63" spans="1:8" ht="12.75">
      <c r="A63" s="8">
        <v>58</v>
      </c>
      <c r="B63" s="8">
        <v>20</v>
      </c>
      <c r="C63" s="8">
        <v>140</v>
      </c>
      <c r="D63" s="21" t="s">
        <v>365</v>
      </c>
      <c r="E63" s="71" t="s">
        <v>90</v>
      </c>
      <c r="F63" s="57" t="s">
        <v>366</v>
      </c>
      <c r="G63" s="66" t="s">
        <v>111</v>
      </c>
      <c r="H63" s="88" t="s">
        <v>143</v>
      </c>
    </row>
    <row r="64" spans="1:8" ht="12.75">
      <c r="A64" s="8">
        <v>59</v>
      </c>
      <c r="B64" s="8">
        <v>13</v>
      </c>
      <c r="C64" s="8">
        <v>81</v>
      </c>
      <c r="D64" s="21" t="s">
        <v>268</v>
      </c>
      <c r="E64" s="71" t="s">
        <v>94</v>
      </c>
      <c r="F64" s="57" t="s">
        <v>269</v>
      </c>
      <c r="G64" s="66" t="s">
        <v>115</v>
      </c>
      <c r="H64" s="88">
        <v>0</v>
      </c>
    </row>
    <row r="65" spans="1:8" ht="12.75">
      <c r="A65" s="8">
        <v>60</v>
      </c>
      <c r="B65" s="8">
        <v>21</v>
      </c>
      <c r="C65" s="8">
        <v>83</v>
      </c>
      <c r="D65" s="21" t="s">
        <v>273</v>
      </c>
      <c r="E65" s="71" t="s">
        <v>90</v>
      </c>
      <c r="F65" s="57" t="s">
        <v>166</v>
      </c>
      <c r="G65" s="66" t="s">
        <v>115</v>
      </c>
      <c r="H65" s="88" t="s">
        <v>126</v>
      </c>
    </row>
    <row r="66" spans="1:8" ht="12.75">
      <c r="A66" s="8">
        <v>61</v>
      </c>
      <c r="B66" s="8">
        <v>14</v>
      </c>
      <c r="C66" s="8">
        <v>86</v>
      </c>
      <c r="D66" s="21" t="s">
        <v>278</v>
      </c>
      <c r="E66" s="71" t="s">
        <v>94</v>
      </c>
      <c r="F66" s="57" t="s">
        <v>279</v>
      </c>
      <c r="G66" s="66" t="s">
        <v>111</v>
      </c>
      <c r="H66" s="88" t="s">
        <v>175</v>
      </c>
    </row>
    <row r="67" spans="1:8" ht="12.75">
      <c r="A67" s="8">
        <v>62</v>
      </c>
      <c r="B67" s="8">
        <v>15</v>
      </c>
      <c r="C67" s="8">
        <v>36</v>
      </c>
      <c r="D67" s="21" t="s">
        <v>209</v>
      </c>
      <c r="E67" s="71" t="s">
        <v>94</v>
      </c>
      <c r="F67" s="57" t="s">
        <v>208</v>
      </c>
      <c r="G67" s="66" t="s">
        <v>111</v>
      </c>
      <c r="H67" s="88" t="s">
        <v>461</v>
      </c>
    </row>
    <row r="68" spans="1:8" ht="12.75">
      <c r="A68" s="8">
        <v>63</v>
      </c>
      <c r="B68" s="8">
        <v>16</v>
      </c>
      <c r="C68" s="8">
        <v>84</v>
      </c>
      <c r="D68" s="21" t="s">
        <v>274</v>
      </c>
      <c r="E68" s="71" t="s">
        <v>94</v>
      </c>
      <c r="F68" s="57" t="s">
        <v>275</v>
      </c>
      <c r="G68" s="66" t="s">
        <v>129</v>
      </c>
      <c r="H68" s="88">
        <v>0</v>
      </c>
    </row>
    <row r="69" spans="1:8" ht="12.75">
      <c r="A69" s="8">
        <v>64</v>
      </c>
      <c r="B69" s="8">
        <v>17</v>
      </c>
      <c r="C69" s="8">
        <v>37</v>
      </c>
      <c r="D69" s="21" t="s">
        <v>210</v>
      </c>
      <c r="E69" s="71" t="s">
        <v>94</v>
      </c>
      <c r="F69" s="57" t="s">
        <v>208</v>
      </c>
      <c r="G69" s="66" t="s">
        <v>111</v>
      </c>
      <c r="H69" s="88" t="s">
        <v>461</v>
      </c>
    </row>
    <row r="70" spans="1:8" ht="12.75">
      <c r="A70" s="8">
        <v>65</v>
      </c>
      <c r="B70" s="8">
        <v>18</v>
      </c>
      <c r="C70" s="8">
        <v>64</v>
      </c>
      <c r="D70" s="21" t="s">
        <v>247</v>
      </c>
      <c r="E70" s="71" t="s">
        <v>94</v>
      </c>
      <c r="F70" s="57" t="s">
        <v>246</v>
      </c>
      <c r="G70" s="66" t="s">
        <v>111</v>
      </c>
      <c r="H70" s="88" t="s">
        <v>184</v>
      </c>
    </row>
    <row r="71" spans="1:8" ht="12.75">
      <c r="A71" s="8">
        <v>66</v>
      </c>
      <c r="B71" s="8">
        <v>15</v>
      </c>
      <c r="C71" s="8">
        <v>45</v>
      </c>
      <c r="D71" s="21" t="s">
        <v>221</v>
      </c>
      <c r="E71" s="71" t="s">
        <v>92</v>
      </c>
      <c r="F71" s="57" t="s">
        <v>177</v>
      </c>
      <c r="G71" s="66" t="s">
        <v>111</v>
      </c>
      <c r="H71" s="88" t="s">
        <v>175</v>
      </c>
    </row>
    <row r="72" spans="1:8" ht="12.75">
      <c r="A72" s="8">
        <v>67</v>
      </c>
      <c r="B72" s="8">
        <v>19</v>
      </c>
      <c r="C72" s="8">
        <v>103</v>
      </c>
      <c r="D72" s="21" t="s">
        <v>309</v>
      </c>
      <c r="E72" s="71" t="s">
        <v>94</v>
      </c>
      <c r="F72" s="57" t="s">
        <v>295</v>
      </c>
      <c r="G72" s="66" t="s">
        <v>129</v>
      </c>
      <c r="H72" s="88">
        <v>0</v>
      </c>
    </row>
    <row r="73" spans="1:8" ht="12.75">
      <c r="A73" s="8">
        <v>68</v>
      </c>
      <c r="B73" s="8">
        <v>20</v>
      </c>
      <c r="C73" s="8">
        <v>136</v>
      </c>
      <c r="D73" s="21" t="s">
        <v>357</v>
      </c>
      <c r="E73" s="71" t="s">
        <v>94</v>
      </c>
      <c r="F73" s="57" t="s">
        <v>358</v>
      </c>
      <c r="G73" s="66" t="s">
        <v>115</v>
      </c>
      <c r="H73" s="88">
        <v>0</v>
      </c>
    </row>
    <row r="74" spans="1:8" ht="12.75">
      <c r="A74" s="8">
        <v>69</v>
      </c>
      <c r="B74" s="8">
        <v>16</v>
      </c>
      <c r="C74" s="8">
        <v>19</v>
      </c>
      <c r="D74" s="21" t="s">
        <v>174</v>
      </c>
      <c r="E74" s="71" t="s">
        <v>92</v>
      </c>
      <c r="F74" s="57" t="s">
        <v>177</v>
      </c>
      <c r="G74" s="66" t="s">
        <v>111</v>
      </c>
      <c r="H74" s="88" t="s">
        <v>175</v>
      </c>
    </row>
    <row r="75" spans="1:8" ht="12.75">
      <c r="A75" s="8">
        <v>70</v>
      </c>
      <c r="B75" s="8">
        <v>11</v>
      </c>
      <c r="C75" s="8">
        <v>15</v>
      </c>
      <c r="D75" s="21" t="s">
        <v>167</v>
      </c>
      <c r="E75" s="71" t="s">
        <v>96</v>
      </c>
      <c r="F75" s="57" t="s">
        <v>168</v>
      </c>
      <c r="G75" s="66" t="s">
        <v>129</v>
      </c>
      <c r="H75" s="88">
        <v>0</v>
      </c>
    </row>
    <row r="76" spans="1:8" ht="12.75">
      <c r="A76" s="8">
        <v>71</v>
      </c>
      <c r="B76" s="8">
        <v>21</v>
      </c>
      <c r="C76" s="8">
        <v>133</v>
      </c>
      <c r="D76" s="21" t="s">
        <v>352</v>
      </c>
      <c r="E76" s="71" t="s">
        <v>94</v>
      </c>
      <c r="F76" s="57" t="s">
        <v>469</v>
      </c>
      <c r="G76" s="66" t="s">
        <v>111</v>
      </c>
      <c r="H76" s="88" t="s">
        <v>151</v>
      </c>
    </row>
    <row r="77" spans="1:8" ht="12.75">
      <c r="A77" s="8">
        <v>72</v>
      </c>
      <c r="B77" s="8">
        <v>22</v>
      </c>
      <c r="C77" s="8">
        <v>40</v>
      </c>
      <c r="D77" s="21" t="s">
        <v>213</v>
      </c>
      <c r="E77" s="71" t="s">
        <v>90</v>
      </c>
      <c r="F77" s="57" t="s">
        <v>208</v>
      </c>
      <c r="G77" s="66" t="s">
        <v>111</v>
      </c>
      <c r="H77" s="88" t="s">
        <v>461</v>
      </c>
    </row>
    <row r="78" spans="1:8" ht="12.75">
      <c r="A78" s="8">
        <v>73</v>
      </c>
      <c r="B78" s="8">
        <v>23</v>
      </c>
      <c r="C78" s="8">
        <v>115</v>
      </c>
      <c r="D78" s="21" t="s">
        <v>330</v>
      </c>
      <c r="E78" s="71" t="s">
        <v>90</v>
      </c>
      <c r="F78" s="57" t="s">
        <v>470</v>
      </c>
      <c r="G78" s="66" t="s">
        <v>111</v>
      </c>
      <c r="H78" s="88" t="s">
        <v>175</v>
      </c>
    </row>
    <row r="79" spans="1:8" ht="12.75">
      <c r="A79" s="8">
        <v>74</v>
      </c>
      <c r="B79" s="8">
        <v>24</v>
      </c>
      <c r="C79" s="8">
        <v>7</v>
      </c>
      <c r="D79" s="21" t="s">
        <v>150</v>
      </c>
      <c r="E79" s="71" t="s">
        <v>90</v>
      </c>
      <c r="F79" s="57" t="s">
        <v>152</v>
      </c>
      <c r="G79" s="66" t="s">
        <v>111</v>
      </c>
      <c r="H79" s="88" t="s">
        <v>151</v>
      </c>
    </row>
    <row r="80" spans="1:8" ht="12.75">
      <c r="A80" s="8">
        <v>75</v>
      </c>
      <c r="B80" s="8">
        <v>17</v>
      </c>
      <c r="C80" s="8">
        <v>132</v>
      </c>
      <c r="D80" s="21" t="s">
        <v>351</v>
      </c>
      <c r="E80" s="71" t="s">
        <v>92</v>
      </c>
      <c r="F80" s="57" t="s">
        <v>285</v>
      </c>
      <c r="G80" s="66" t="s">
        <v>111</v>
      </c>
      <c r="H80" s="88" t="s">
        <v>175</v>
      </c>
    </row>
    <row r="81" spans="1:8" ht="12.75">
      <c r="A81" s="8">
        <v>76</v>
      </c>
      <c r="B81" s="8">
        <v>12</v>
      </c>
      <c r="C81" s="8">
        <v>108</v>
      </c>
      <c r="D81" s="21" t="s">
        <v>318</v>
      </c>
      <c r="E81" s="71" t="s">
        <v>96</v>
      </c>
      <c r="F81" s="57" t="s">
        <v>317</v>
      </c>
      <c r="G81" s="66" t="s">
        <v>129</v>
      </c>
      <c r="H81" s="88">
        <v>0</v>
      </c>
    </row>
    <row r="82" spans="1:8" ht="12.75">
      <c r="A82" s="8">
        <v>77</v>
      </c>
      <c r="B82" s="8">
        <v>22</v>
      </c>
      <c r="C82" s="8">
        <v>96</v>
      </c>
      <c r="D82" s="21" t="s">
        <v>294</v>
      </c>
      <c r="E82" s="71" t="s">
        <v>94</v>
      </c>
      <c r="F82" s="57" t="s">
        <v>295</v>
      </c>
      <c r="G82" s="66" t="s">
        <v>129</v>
      </c>
      <c r="H82" s="88">
        <v>0</v>
      </c>
    </row>
    <row r="83" spans="1:8" ht="12.75">
      <c r="A83" s="8">
        <v>78</v>
      </c>
      <c r="B83" s="8">
        <v>18</v>
      </c>
      <c r="C83" s="8">
        <v>22</v>
      </c>
      <c r="D83" s="21" t="s">
        <v>180</v>
      </c>
      <c r="E83" s="71" t="s">
        <v>92</v>
      </c>
      <c r="F83" s="57" t="s">
        <v>179</v>
      </c>
      <c r="G83" s="66" t="s">
        <v>111</v>
      </c>
      <c r="H83" s="88" t="s">
        <v>175</v>
      </c>
    </row>
    <row r="84" spans="1:8" ht="12.75">
      <c r="A84" s="8">
        <v>79</v>
      </c>
      <c r="B84" s="8">
        <v>19</v>
      </c>
      <c r="C84" s="8">
        <v>31</v>
      </c>
      <c r="D84" s="21" t="s">
        <v>199</v>
      </c>
      <c r="E84" s="71" t="s">
        <v>92</v>
      </c>
      <c r="F84" s="57" t="s">
        <v>200</v>
      </c>
      <c r="G84" s="66" t="s">
        <v>111</v>
      </c>
      <c r="H84" s="88" t="s">
        <v>151</v>
      </c>
    </row>
    <row r="85" spans="1:8" ht="12.75">
      <c r="A85" s="8">
        <v>80</v>
      </c>
      <c r="B85" s="8">
        <v>23</v>
      </c>
      <c r="C85" s="8">
        <v>42</v>
      </c>
      <c r="D85" s="21" t="s">
        <v>217</v>
      </c>
      <c r="E85" s="71" t="s">
        <v>94</v>
      </c>
      <c r="F85" s="57" t="s">
        <v>216</v>
      </c>
      <c r="G85" s="66" t="s">
        <v>111</v>
      </c>
      <c r="H85" s="88" t="s">
        <v>151</v>
      </c>
    </row>
    <row r="86" spans="1:8" ht="12.75">
      <c r="A86" s="8">
        <v>81</v>
      </c>
      <c r="B86" s="8">
        <v>20</v>
      </c>
      <c r="C86" s="8">
        <v>110</v>
      </c>
      <c r="D86" s="21" t="s">
        <v>320</v>
      </c>
      <c r="E86" s="71" t="s">
        <v>92</v>
      </c>
      <c r="F86" s="57" t="s">
        <v>321</v>
      </c>
      <c r="G86" s="66" t="s">
        <v>111</v>
      </c>
      <c r="H86" s="88" t="s">
        <v>175</v>
      </c>
    </row>
    <row r="87" spans="1:8" ht="12.75">
      <c r="A87" s="8">
        <v>82</v>
      </c>
      <c r="B87" s="8">
        <v>13</v>
      </c>
      <c r="C87" s="8">
        <v>109</v>
      </c>
      <c r="D87" s="21" t="s">
        <v>319</v>
      </c>
      <c r="E87" s="71" t="s">
        <v>96</v>
      </c>
      <c r="F87" s="57" t="s">
        <v>168</v>
      </c>
      <c r="G87" s="66" t="s">
        <v>129</v>
      </c>
      <c r="H87" s="88">
        <v>0</v>
      </c>
    </row>
    <row r="88" spans="1:8" ht="12.75">
      <c r="A88" s="8">
        <v>83</v>
      </c>
      <c r="B88" s="8">
        <v>21</v>
      </c>
      <c r="C88" s="8">
        <v>77</v>
      </c>
      <c r="D88" s="21" t="s">
        <v>263</v>
      </c>
      <c r="E88" s="71" t="s">
        <v>92</v>
      </c>
      <c r="F88" s="57" t="s">
        <v>264</v>
      </c>
      <c r="G88" s="66" t="s">
        <v>115</v>
      </c>
      <c r="H88" s="88" t="s">
        <v>126</v>
      </c>
    </row>
    <row r="89" spans="1:8" ht="12.75">
      <c r="A89" s="8">
        <v>84</v>
      </c>
      <c r="B89" s="8">
        <v>22</v>
      </c>
      <c r="C89" s="8">
        <v>50</v>
      </c>
      <c r="D89" s="21" t="s">
        <v>227</v>
      </c>
      <c r="E89" s="71" t="s">
        <v>92</v>
      </c>
      <c r="F89" s="57" t="s">
        <v>186</v>
      </c>
      <c r="G89" s="66" t="s">
        <v>115</v>
      </c>
      <c r="H89" s="88">
        <v>0</v>
      </c>
    </row>
    <row r="90" spans="1:8" ht="12.75">
      <c r="A90" s="8">
        <v>85</v>
      </c>
      <c r="B90" s="8">
        <v>14</v>
      </c>
      <c r="C90" s="8">
        <v>139</v>
      </c>
      <c r="D90" s="21" t="s">
        <v>364</v>
      </c>
      <c r="E90" s="71" t="s">
        <v>96</v>
      </c>
      <c r="F90" s="57" t="s">
        <v>360</v>
      </c>
      <c r="G90" s="66" t="s">
        <v>361</v>
      </c>
      <c r="H90" s="88">
        <v>0</v>
      </c>
    </row>
    <row r="91" spans="1:8" ht="12.75">
      <c r="A91" s="8">
        <v>86</v>
      </c>
      <c r="B91" s="8">
        <v>23</v>
      </c>
      <c r="C91" s="8">
        <v>93</v>
      </c>
      <c r="D91" s="21" t="s">
        <v>289</v>
      </c>
      <c r="E91" s="71" t="s">
        <v>92</v>
      </c>
      <c r="F91" s="57" t="s">
        <v>290</v>
      </c>
      <c r="G91" s="66" t="s">
        <v>129</v>
      </c>
      <c r="H91" s="88">
        <v>0</v>
      </c>
    </row>
    <row r="92" spans="1:8" ht="12.75">
      <c r="A92" s="8">
        <v>87</v>
      </c>
      <c r="B92" s="8">
        <v>15</v>
      </c>
      <c r="C92" s="8">
        <v>43</v>
      </c>
      <c r="D92" s="21" t="s">
        <v>218</v>
      </c>
      <c r="E92" s="71" t="s">
        <v>96</v>
      </c>
      <c r="F92" s="57" t="s">
        <v>219</v>
      </c>
      <c r="G92" s="66" t="s">
        <v>111</v>
      </c>
      <c r="H92" s="88" t="s">
        <v>151</v>
      </c>
    </row>
    <row r="93" spans="1:8" ht="12.75">
      <c r="A93" s="8">
        <v>88</v>
      </c>
      <c r="B93" s="8">
        <v>24</v>
      </c>
      <c r="C93" s="8">
        <v>30</v>
      </c>
      <c r="D93" s="21" t="s">
        <v>198</v>
      </c>
      <c r="E93" s="71" t="s">
        <v>94</v>
      </c>
      <c r="F93" s="57" t="s">
        <v>173</v>
      </c>
      <c r="G93" s="66" t="s">
        <v>111</v>
      </c>
      <c r="H93" s="88" t="s">
        <v>143</v>
      </c>
    </row>
    <row r="94" spans="1:8" ht="12.75">
      <c r="A94" s="8">
        <v>89</v>
      </c>
      <c r="B94" s="8">
        <v>25</v>
      </c>
      <c r="C94" s="8">
        <v>118</v>
      </c>
      <c r="D94" s="21" t="s">
        <v>333</v>
      </c>
      <c r="E94" s="71" t="s">
        <v>94</v>
      </c>
      <c r="F94" s="57" t="s">
        <v>295</v>
      </c>
      <c r="G94" s="66" t="s">
        <v>129</v>
      </c>
      <c r="H94" s="88">
        <v>0</v>
      </c>
    </row>
    <row r="95" spans="1:8" ht="12.75">
      <c r="A95" s="8">
        <v>90</v>
      </c>
      <c r="B95" s="8">
        <v>16</v>
      </c>
      <c r="C95" s="8">
        <v>26</v>
      </c>
      <c r="D95" s="21" t="s">
        <v>191</v>
      </c>
      <c r="E95" s="71" t="s">
        <v>96</v>
      </c>
      <c r="F95" s="57" t="s">
        <v>177</v>
      </c>
      <c r="G95" s="66" t="s">
        <v>111</v>
      </c>
      <c r="H95" s="88" t="s">
        <v>175</v>
      </c>
    </row>
    <row r="96" spans="1:8" ht="12.75">
      <c r="A96" s="8">
        <v>91</v>
      </c>
      <c r="B96" s="8">
        <v>17</v>
      </c>
      <c r="C96" s="8">
        <v>106</v>
      </c>
      <c r="D96" s="21" t="s">
        <v>312</v>
      </c>
      <c r="E96" s="71" t="s">
        <v>96</v>
      </c>
      <c r="F96" s="57" t="s">
        <v>314</v>
      </c>
      <c r="G96" s="66" t="s">
        <v>313</v>
      </c>
      <c r="H96" s="88" t="s">
        <v>143</v>
      </c>
    </row>
    <row r="97" spans="1:8" ht="12.75">
      <c r="A97" s="8">
        <v>92</v>
      </c>
      <c r="B97" s="8">
        <v>25</v>
      </c>
      <c r="C97" s="8">
        <v>57</v>
      </c>
      <c r="D97" s="21" t="s">
        <v>236</v>
      </c>
      <c r="E97" s="71" t="s">
        <v>90</v>
      </c>
      <c r="F97" s="57" t="s">
        <v>463</v>
      </c>
      <c r="G97" s="66" t="s">
        <v>111</v>
      </c>
      <c r="H97" s="88" t="s">
        <v>461</v>
      </c>
    </row>
    <row r="98" spans="1:8" ht="12.75">
      <c r="A98" s="8">
        <v>93</v>
      </c>
      <c r="B98" s="8">
        <v>24</v>
      </c>
      <c r="C98" s="8">
        <v>52</v>
      </c>
      <c r="D98" s="21" t="s">
        <v>229</v>
      </c>
      <c r="E98" s="71" t="s">
        <v>92</v>
      </c>
      <c r="F98" s="57" t="s">
        <v>166</v>
      </c>
      <c r="G98" s="66" t="s">
        <v>115</v>
      </c>
      <c r="H98" s="88">
        <v>0</v>
      </c>
    </row>
    <row r="99" spans="1:8" ht="12.75">
      <c r="A99" s="8">
        <v>94</v>
      </c>
      <c r="B99" s="8">
        <v>25</v>
      </c>
      <c r="C99" s="8">
        <v>119</v>
      </c>
      <c r="D99" s="21" t="s">
        <v>334</v>
      </c>
      <c r="E99" s="71" t="s">
        <v>92</v>
      </c>
      <c r="F99" s="57" t="s">
        <v>177</v>
      </c>
      <c r="G99" s="66" t="s">
        <v>111</v>
      </c>
      <c r="H99" s="88" t="s">
        <v>175</v>
      </c>
    </row>
    <row r="100" spans="1:8" ht="12.75">
      <c r="A100" s="8">
        <v>95</v>
      </c>
      <c r="B100" s="8">
        <v>26</v>
      </c>
      <c r="C100" s="8">
        <v>121</v>
      </c>
      <c r="D100" s="21" t="s">
        <v>337</v>
      </c>
      <c r="E100" s="71" t="s">
        <v>94</v>
      </c>
      <c r="F100" s="57" t="s">
        <v>177</v>
      </c>
      <c r="G100" s="66" t="s">
        <v>111</v>
      </c>
      <c r="H100" s="88" t="s">
        <v>175</v>
      </c>
    </row>
    <row r="101" spans="1:8" ht="12.75">
      <c r="A101" s="8">
        <v>96</v>
      </c>
      <c r="B101" s="8">
        <v>18</v>
      </c>
      <c r="C101" s="8">
        <v>14</v>
      </c>
      <c r="D101" s="21" t="s">
        <v>165</v>
      </c>
      <c r="E101" s="71" t="s">
        <v>96</v>
      </c>
      <c r="F101" s="57" t="s">
        <v>166</v>
      </c>
      <c r="G101" s="66" t="s">
        <v>115</v>
      </c>
      <c r="H101" s="88">
        <v>0</v>
      </c>
    </row>
    <row r="102" spans="1:8" ht="12.75">
      <c r="A102" s="8">
        <v>97</v>
      </c>
      <c r="B102" s="8">
        <v>26</v>
      </c>
      <c r="C102" s="8">
        <v>73</v>
      </c>
      <c r="D102" s="21" t="s">
        <v>258</v>
      </c>
      <c r="E102" s="71" t="s">
        <v>90</v>
      </c>
      <c r="F102" s="57" t="s">
        <v>259</v>
      </c>
      <c r="G102" s="66" t="s">
        <v>111</v>
      </c>
      <c r="H102" s="88" t="s">
        <v>175</v>
      </c>
    </row>
    <row r="103" spans="1:8" ht="12.75">
      <c r="A103" s="8">
        <v>98</v>
      </c>
      <c r="B103" s="8">
        <v>26</v>
      </c>
      <c r="C103" s="8">
        <v>82</v>
      </c>
      <c r="D103" s="21" t="s">
        <v>270</v>
      </c>
      <c r="E103" s="71" t="s">
        <v>92</v>
      </c>
      <c r="F103" s="57" t="s">
        <v>250</v>
      </c>
      <c r="G103" s="66" t="s">
        <v>111</v>
      </c>
      <c r="H103" s="88" t="s">
        <v>151</v>
      </c>
    </row>
    <row r="104" spans="1:8" ht="12.75">
      <c r="A104" s="8">
        <v>99</v>
      </c>
      <c r="B104" s="8">
        <v>27</v>
      </c>
      <c r="C104" s="8">
        <v>127</v>
      </c>
      <c r="D104" s="21" t="s">
        <v>344</v>
      </c>
      <c r="E104" s="71" t="s">
        <v>94</v>
      </c>
      <c r="F104" s="57" t="s">
        <v>168</v>
      </c>
      <c r="G104" s="66" t="s">
        <v>129</v>
      </c>
      <c r="H104" s="88">
        <v>0</v>
      </c>
    </row>
    <row r="105" spans="1:8" ht="12.75">
      <c r="A105" s="8">
        <v>100</v>
      </c>
      <c r="B105" s="8">
        <v>28</v>
      </c>
      <c r="C105" s="8">
        <v>101</v>
      </c>
      <c r="D105" s="21" t="s">
        <v>307</v>
      </c>
      <c r="E105" s="71" t="s">
        <v>94</v>
      </c>
      <c r="F105" s="57" t="s">
        <v>295</v>
      </c>
      <c r="G105" s="66" t="s">
        <v>129</v>
      </c>
      <c r="H105" s="88">
        <v>0</v>
      </c>
    </row>
    <row r="106" spans="1:8" ht="12.75">
      <c r="A106" s="8">
        <v>101</v>
      </c>
      <c r="B106" s="8">
        <v>29</v>
      </c>
      <c r="C106" s="8">
        <v>137</v>
      </c>
      <c r="D106" s="21" t="s">
        <v>359</v>
      </c>
      <c r="E106" s="71" t="s">
        <v>94</v>
      </c>
      <c r="F106" s="57" t="s">
        <v>360</v>
      </c>
      <c r="G106" s="66" t="s">
        <v>361</v>
      </c>
      <c r="H106" s="88">
        <v>0</v>
      </c>
    </row>
    <row r="107" spans="1:8" ht="12.75">
      <c r="A107" s="8">
        <v>102</v>
      </c>
      <c r="B107" s="8">
        <v>19</v>
      </c>
      <c r="C107" s="8">
        <v>68</v>
      </c>
      <c r="D107" s="21" t="s">
        <v>252</v>
      </c>
      <c r="E107" s="71" t="s">
        <v>96</v>
      </c>
      <c r="F107" s="57" t="s">
        <v>250</v>
      </c>
      <c r="G107" s="66" t="s">
        <v>111</v>
      </c>
      <c r="H107" s="88" t="s">
        <v>151</v>
      </c>
    </row>
    <row r="108" spans="1:8" ht="12.75">
      <c r="A108" s="8">
        <v>103</v>
      </c>
      <c r="B108" s="8">
        <v>30</v>
      </c>
      <c r="C108" s="8">
        <v>27</v>
      </c>
      <c r="D108" s="21" t="s">
        <v>194</v>
      </c>
      <c r="E108" s="71" t="s">
        <v>94</v>
      </c>
      <c r="F108" s="57" t="s">
        <v>193</v>
      </c>
      <c r="G108" s="66" t="s">
        <v>115</v>
      </c>
      <c r="H108" s="88">
        <v>0</v>
      </c>
    </row>
    <row r="109" spans="1:8" ht="12.75">
      <c r="A109" s="8">
        <v>104</v>
      </c>
      <c r="B109" s="8">
        <v>31</v>
      </c>
      <c r="C109" s="8">
        <v>126</v>
      </c>
      <c r="D109" s="21" t="s">
        <v>342</v>
      </c>
      <c r="E109" s="71" t="s">
        <v>94</v>
      </c>
      <c r="F109" s="57" t="s">
        <v>343</v>
      </c>
      <c r="G109" s="66" t="s">
        <v>111</v>
      </c>
      <c r="H109" s="88" t="s">
        <v>151</v>
      </c>
    </row>
    <row r="110" spans="1:8" ht="12.75">
      <c r="A110" s="8">
        <v>105</v>
      </c>
      <c r="B110" s="8">
        <v>32</v>
      </c>
      <c r="C110" s="8">
        <v>9</v>
      </c>
      <c r="D110" s="21" t="s">
        <v>155</v>
      </c>
      <c r="E110" s="71" t="s">
        <v>94</v>
      </c>
      <c r="F110" s="57" t="s">
        <v>119</v>
      </c>
      <c r="G110" s="66" t="s">
        <v>111</v>
      </c>
      <c r="H110" s="88" t="s">
        <v>461</v>
      </c>
    </row>
    <row r="111" spans="1:8" ht="12.75">
      <c r="A111" s="8">
        <v>106</v>
      </c>
      <c r="B111" s="8">
        <v>33</v>
      </c>
      <c r="C111" s="8">
        <v>58</v>
      </c>
      <c r="D111" s="21" t="s">
        <v>238</v>
      </c>
      <c r="E111" s="71" t="s">
        <v>94</v>
      </c>
      <c r="F111" s="57" t="s">
        <v>464</v>
      </c>
      <c r="G111" s="66" t="s">
        <v>111</v>
      </c>
      <c r="H111" s="88" t="s">
        <v>143</v>
      </c>
    </row>
    <row r="112" spans="1:8" ht="12.75">
      <c r="A112" s="8">
        <v>107</v>
      </c>
      <c r="B112" s="8">
        <v>34</v>
      </c>
      <c r="C112" s="8">
        <v>107</v>
      </c>
      <c r="D112" s="21" t="s">
        <v>316</v>
      </c>
      <c r="E112" s="71" t="s">
        <v>94</v>
      </c>
      <c r="F112" s="57" t="s">
        <v>317</v>
      </c>
      <c r="G112" s="66" t="s">
        <v>129</v>
      </c>
      <c r="H112" s="88">
        <v>0</v>
      </c>
    </row>
    <row r="113" spans="1:8" ht="12.75">
      <c r="A113" s="8">
        <v>108</v>
      </c>
      <c r="B113" s="8">
        <v>27</v>
      </c>
      <c r="C113" s="8">
        <v>94</v>
      </c>
      <c r="D113" s="21" t="s">
        <v>291</v>
      </c>
      <c r="E113" s="71" t="s">
        <v>90</v>
      </c>
      <c r="F113" s="57" t="s">
        <v>292</v>
      </c>
      <c r="G113" s="66" t="s">
        <v>129</v>
      </c>
      <c r="H113" s="88">
        <v>0</v>
      </c>
    </row>
    <row r="114" spans="1:8" ht="12.75">
      <c r="A114" s="8">
        <v>109</v>
      </c>
      <c r="B114" s="8">
        <v>27</v>
      </c>
      <c r="C114" s="8">
        <v>114</v>
      </c>
      <c r="D114" s="21" t="s">
        <v>328</v>
      </c>
      <c r="E114" s="71" t="s">
        <v>92</v>
      </c>
      <c r="F114" s="57" t="s">
        <v>470</v>
      </c>
      <c r="G114" s="66" t="s">
        <v>111</v>
      </c>
      <c r="H114" s="88" t="s">
        <v>175</v>
      </c>
    </row>
    <row r="115" spans="1:8" ht="12.75">
      <c r="A115" s="8">
        <v>110</v>
      </c>
      <c r="B115" s="8">
        <v>35</v>
      </c>
      <c r="C115" s="8">
        <v>21</v>
      </c>
      <c r="D115" s="21" t="s">
        <v>178</v>
      </c>
      <c r="E115" s="71" t="s">
        <v>94</v>
      </c>
      <c r="F115" s="57" t="s">
        <v>179</v>
      </c>
      <c r="G115" s="66" t="s">
        <v>111</v>
      </c>
      <c r="H115" s="88" t="s">
        <v>175</v>
      </c>
    </row>
    <row r="116" spans="1:8" ht="12.75">
      <c r="A116" s="8">
        <v>111</v>
      </c>
      <c r="B116" s="8">
        <v>28</v>
      </c>
      <c r="C116" s="8">
        <v>16</v>
      </c>
      <c r="D116" s="21" t="s">
        <v>169</v>
      </c>
      <c r="E116" s="71" t="s">
        <v>90</v>
      </c>
      <c r="F116" s="57" t="s">
        <v>166</v>
      </c>
      <c r="G116" s="66" t="s">
        <v>115</v>
      </c>
      <c r="H116" s="88">
        <v>0</v>
      </c>
    </row>
    <row r="117" spans="1:8" ht="12.75">
      <c r="A117" s="8">
        <v>112</v>
      </c>
      <c r="B117" s="8">
        <v>29</v>
      </c>
      <c r="C117" s="8">
        <v>67</v>
      </c>
      <c r="D117" s="21" t="s">
        <v>251</v>
      </c>
      <c r="E117" s="71" t="s">
        <v>90</v>
      </c>
      <c r="F117" s="57" t="s">
        <v>250</v>
      </c>
      <c r="G117" s="66" t="s">
        <v>111</v>
      </c>
      <c r="H117" s="88" t="s">
        <v>151</v>
      </c>
    </row>
    <row r="118" spans="1:8" ht="12.75">
      <c r="A118" s="8">
        <v>113</v>
      </c>
      <c r="B118" s="8">
        <v>36</v>
      </c>
      <c r="C118" s="8">
        <v>124</v>
      </c>
      <c r="D118" s="21" t="s">
        <v>340</v>
      </c>
      <c r="E118" s="71" t="s">
        <v>94</v>
      </c>
      <c r="F118" s="57" t="s">
        <v>177</v>
      </c>
      <c r="G118" s="66" t="s">
        <v>111</v>
      </c>
      <c r="H118" s="88" t="s">
        <v>175</v>
      </c>
    </row>
    <row r="119" spans="1:8" ht="12.75">
      <c r="A119" s="8">
        <v>114</v>
      </c>
      <c r="B119" s="8">
        <v>37</v>
      </c>
      <c r="C119" s="8">
        <v>2</v>
      </c>
      <c r="D119" s="21" t="s">
        <v>121</v>
      </c>
      <c r="E119" s="71" t="s">
        <v>94</v>
      </c>
      <c r="F119" s="57" t="s">
        <v>110</v>
      </c>
      <c r="G119" s="66" t="s">
        <v>111</v>
      </c>
      <c r="H119" s="88" t="s">
        <v>462</v>
      </c>
    </row>
    <row r="120" spans="1:8" ht="12.75">
      <c r="A120" s="8">
        <v>115</v>
      </c>
      <c r="B120" s="8">
        <v>30</v>
      </c>
      <c r="C120" s="8">
        <v>88</v>
      </c>
      <c r="D120" s="21" t="s">
        <v>282</v>
      </c>
      <c r="E120" s="71" t="s">
        <v>90</v>
      </c>
      <c r="F120" s="57" t="s">
        <v>281</v>
      </c>
      <c r="G120" s="66" t="s">
        <v>111</v>
      </c>
      <c r="H120" s="88">
        <v>0</v>
      </c>
    </row>
    <row r="121" spans="1:8" ht="12.75">
      <c r="A121" s="8">
        <v>116</v>
      </c>
      <c r="B121" s="8">
        <v>28</v>
      </c>
      <c r="C121" s="8">
        <v>128</v>
      </c>
      <c r="D121" s="21" t="s">
        <v>345</v>
      </c>
      <c r="E121" s="71" t="s">
        <v>92</v>
      </c>
      <c r="F121" s="57" t="s">
        <v>179</v>
      </c>
      <c r="G121" s="66" t="s">
        <v>111</v>
      </c>
      <c r="H121" s="88" t="s">
        <v>175</v>
      </c>
    </row>
    <row r="122" spans="1:7" ht="12.75">
      <c r="A122" s="8"/>
      <c r="B122" s="8"/>
      <c r="C122" s="8"/>
      <c r="D122" s="21"/>
      <c r="F122" s="57"/>
      <c r="G122" s="66"/>
    </row>
    <row r="123" spans="1:8" ht="18.75">
      <c r="A123" s="98" t="s">
        <v>482</v>
      </c>
      <c r="B123" s="99"/>
      <c r="C123" s="99"/>
      <c r="D123" s="99"/>
      <c r="E123" s="99"/>
      <c r="F123" s="99"/>
      <c r="G123" s="99"/>
      <c r="H123" s="99"/>
    </row>
    <row r="124" spans="1:8" ht="12.75" customHeight="1">
      <c r="A124" s="23" t="s">
        <v>6</v>
      </c>
      <c r="B124" s="23" t="s">
        <v>65</v>
      </c>
      <c r="C124" s="23" t="s">
        <v>53</v>
      </c>
      <c r="D124" s="5" t="s">
        <v>10</v>
      </c>
      <c r="E124" s="23" t="s">
        <v>11</v>
      </c>
      <c r="F124" s="5" t="s">
        <v>5</v>
      </c>
      <c r="G124" s="23" t="s">
        <v>54</v>
      </c>
      <c r="H124" s="72" t="s">
        <v>102</v>
      </c>
    </row>
    <row r="125" spans="1:8" ht="12.75" customHeight="1">
      <c r="A125" s="8">
        <v>1</v>
      </c>
      <c r="B125" s="8">
        <v>1</v>
      </c>
      <c r="C125" s="8">
        <v>264</v>
      </c>
      <c r="D125" s="21" t="s">
        <v>139</v>
      </c>
      <c r="E125" s="71" t="s">
        <v>100</v>
      </c>
      <c r="F125" s="57" t="s">
        <v>110</v>
      </c>
      <c r="G125" s="66" t="s">
        <v>111</v>
      </c>
      <c r="H125" s="88" t="s">
        <v>462</v>
      </c>
    </row>
    <row r="126" spans="1:8" ht="12.75">
      <c r="A126" s="8">
        <v>2</v>
      </c>
      <c r="B126" s="8">
        <v>1</v>
      </c>
      <c r="C126" s="8">
        <v>267</v>
      </c>
      <c r="D126" s="21" t="s">
        <v>473</v>
      </c>
      <c r="E126" s="71" t="s">
        <v>98</v>
      </c>
      <c r="F126" s="57" t="s">
        <v>166</v>
      </c>
      <c r="G126" s="66" t="s">
        <v>115</v>
      </c>
      <c r="H126" s="88">
        <v>0</v>
      </c>
    </row>
    <row r="127" spans="1:8" ht="12.75">
      <c r="A127" s="8">
        <v>3</v>
      </c>
      <c r="B127" s="8">
        <v>2</v>
      </c>
      <c r="C127" s="8">
        <v>259</v>
      </c>
      <c r="D127" s="21" t="s">
        <v>131</v>
      </c>
      <c r="E127" s="71" t="s">
        <v>100</v>
      </c>
      <c r="F127" s="57" t="s">
        <v>132</v>
      </c>
      <c r="G127" s="66" t="s">
        <v>115</v>
      </c>
      <c r="H127" s="88">
        <v>0</v>
      </c>
    </row>
    <row r="128" spans="1:8" ht="12.75">
      <c r="A128" s="8">
        <v>4</v>
      </c>
      <c r="B128" s="8">
        <v>3</v>
      </c>
      <c r="C128" s="8">
        <v>261</v>
      </c>
      <c r="D128" s="21" t="s">
        <v>136</v>
      </c>
      <c r="E128" s="71" t="s">
        <v>100</v>
      </c>
      <c r="F128" s="57" t="s">
        <v>134</v>
      </c>
      <c r="G128" s="66" t="s">
        <v>111</v>
      </c>
      <c r="H128" s="88" t="s">
        <v>135</v>
      </c>
    </row>
    <row r="129" spans="1:8" ht="12.75">
      <c r="A129" s="8">
        <v>5</v>
      </c>
      <c r="B129" s="8">
        <v>4</v>
      </c>
      <c r="C129" s="8">
        <v>273</v>
      </c>
      <c r="D129" s="21" t="s">
        <v>160</v>
      </c>
      <c r="E129" s="71" t="s">
        <v>100</v>
      </c>
      <c r="F129" s="57" t="s">
        <v>161</v>
      </c>
      <c r="G129" s="66" t="s">
        <v>111</v>
      </c>
      <c r="H129" s="88" t="s">
        <v>143</v>
      </c>
    </row>
    <row r="130" spans="1:8" ht="12.75">
      <c r="A130" s="8">
        <v>6</v>
      </c>
      <c r="B130" s="8">
        <v>5</v>
      </c>
      <c r="C130" s="8">
        <v>278</v>
      </c>
      <c r="D130" s="21" t="s">
        <v>192</v>
      </c>
      <c r="E130" s="71" t="s">
        <v>100</v>
      </c>
      <c r="F130" s="57" t="s">
        <v>193</v>
      </c>
      <c r="G130" s="66" t="s">
        <v>115</v>
      </c>
      <c r="H130" s="88">
        <v>0</v>
      </c>
    </row>
    <row r="131" spans="1:8" ht="12.75">
      <c r="A131" s="8">
        <v>7</v>
      </c>
      <c r="B131" s="8">
        <v>2</v>
      </c>
      <c r="C131" s="8">
        <v>268</v>
      </c>
      <c r="D131" s="21" t="s">
        <v>147</v>
      </c>
      <c r="E131" s="71" t="s">
        <v>98</v>
      </c>
      <c r="F131" s="57" t="s">
        <v>148</v>
      </c>
      <c r="G131" s="66" t="s">
        <v>111</v>
      </c>
      <c r="H131" s="88" t="s">
        <v>462</v>
      </c>
    </row>
    <row r="132" spans="1:8" ht="12.75">
      <c r="A132" s="8">
        <v>8</v>
      </c>
      <c r="B132" s="8">
        <v>3</v>
      </c>
      <c r="C132" s="8">
        <v>282</v>
      </c>
      <c r="D132" s="21" t="s">
        <v>297</v>
      </c>
      <c r="E132" s="71" t="s">
        <v>98</v>
      </c>
      <c r="F132" s="57" t="s">
        <v>298</v>
      </c>
      <c r="G132" s="66" t="s">
        <v>111</v>
      </c>
      <c r="H132" s="88" t="s">
        <v>151</v>
      </c>
    </row>
    <row r="133" spans="1:8" ht="12.75">
      <c r="A133" s="8">
        <v>9</v>
      </c>
      <c r="B133" s="8">
        <v>6</v>
      </c>
      <c r="C133" s="8">
        <v>270</v>
      </c>
      <c r="D133" s="21" t="s">
        <v>156</v>
      </c>
      <c r="E133" s="71" t="s">
        <v>100</v>
      </c>
      <c r="F133" s="57" t="s">
        <v>110</v>
      </c>
      <c r="G133" s="66" t="s">
        <v>111</v>
      </c>
      <c r="H133" s="88" t="s">
        <v>462</v>
      </c>
    </row>
    <row r="134" spans="1:8" ht="12.75">
      <c r="A134" s="8">
        <v>10</v>
      </c>
      <c r="B134" s="8">
        <v>7</v>
      </c>
      <c r="C134" s="8">
        <v>272</v>
      </c>
      <c r="D134" s="21" t="s">
        <v>158</v>
      </c>
      <c r="E134" s="71" t="s">
        <v>100</v>
      </c>
      <c r="F134" s="57" t="s">
        <v>159</v>
      </c>
      <c r="G134" s="66" t="s">
        <v>111</v>
      </c>
      <c r="H134" s="88" t="s">
        <v>143</v>
      </c>
    </row>
    <row r="135" spans="1:8" ht="12.75">
      <c r="A135" s="8">
        <v>11</v>
      </c>
      <c r="B135" s="8">
        <v>8</v>
      </c>
      <c r="C135" s="8">
        <v>257</v>
      </c>
      <c r="D135" s="21" t="s">
        <v>120</v>
      </c>
      <c r="E135" s="71" t="s">
        <v>100</v>
      </c>
      <c r="F135" s="57" t="s">
        <v>110</v>
      </c>
      <c r="G135" s="66" t="s">
        <v>111</v>
      </c>
      <c r="H135" s="88" t="s">
        <v>462</v>
      </c>
    </row>
    <row r="136" spans="1:8" ht="12.75">
      <c r="A136" s="8">
        <v>12</v>
      </c>
      <c r="B136" s="8">
        <v>4</v>
      </c>
      <c r="C136" s="8">
        <v>262</v>
      </c>
      <c r="D136" s="21" t="s">
        <v>137</v>
      </c>
      <c r="E136" s="71" t="s">
        <v>98</v>
      </c>
      <c r="F136" s="57" t="s">
        <v>134</v>
      </c>
      <c r="G136" s="66" t="s">
        <v>111</v>
      </c>
      <c r="H136" s="88" t="s">
        <v>135</v>
      </c>
    </row>
    <row r="137" spans="1:8" ht="12.75">
      <c r="A137" s="8">
        <v>13</v>
      </c>
      <c r="B137" s="8">
        <v>1</v>
      </c>
      <c r="C137" s="8">
        <v>279</v>
      </c>
      <c r="D137" s="21" t="s">
        <v>201</v>
      </c>
      <c r="E137" s="71" t="s">
        <v>103</v>
      </c>
      <c r="F137" s="57" t="s">
        <v>202</v>
      </c>
      <c r="G137" s="66" t="s">
        <v>111</v>
      </c>
      <c r="H137" s="88" t="s">
        <v>203</v>
      </c>
    </row>
    <row r="138" spans="1:8" ht="12.75">
      <c r="A138" s="8">
        <v>14</v>
      </c>
      <c r="B138" s="8">
        <v>5</v>
      </c>
      <c r="C138" s="8">
        <v>256</v>
      </c>
      <c r="D138" s="21" t="s">
        <v>118</v>
      </c>
      <c r="E138" s="71" t="s">
        <v>98</v>
      </c>
      <c r="F138" s="57" t="s">
        <v>119</v>
      </c>
      <c r="G138" s="66" t="s">
        <v>111</v>
      </c>
      <c r="H138" s="88" t="s">
        <v>461</v>
      </c>
    </row>
    <row r="139" spans="1:8" ht="12.75">
      <c r="A139" s="8">
        <v>15</v>
      </c>
      <c r="B139" s="8">
        <v>6</v>
      </c>
      <c r="C139" s="8">
        <v>285</v>
      </c>
      <c r="D139" s="21" t="s">
        <v>306</v>
      </c>
      <c r="E139" s="71" t="s">
        <v>98</v>
      </c>
      <c r="F139" s="57" t="s">
        <v>305</v>
      </c>
      <c r="G139" s="66" t="s">
        <v>115</v>
      </c>
      <c r="H139" s="88">
        <v>0</v>
      </c>
    </row>
    <row r="140" spans="1:8" ht="12.75">
      <c r="A140" s="8">
        <v>16</v>
      </c>
      <c r="B140" s="8">
        <v>2</v>
      </c>
      <c r="C140" s="8">
        <v>288</v>
      </c>
      <c r="D140" s="21" t="s">
        <v>367</v>
      </c>
      <c r="E140" s="71" t="s">
        <v>103</v>
      </c>
      <c r="F140" s="57" t="s">
        <v>277</v>
      </c>
      <c r="G140" s="66" t="s">
        <v>115</v>
      </c>
      <c r="H140" s="88">
        <v>0</v>
      </c>
    </row>
    <row r="141" spans="1:8" ht="12.75">
      <c r="A141" s="8">
        <v>17</v>
      </c>
      <c r="B141" s="8">
        <v>3</v>
      </c>
      <c r="C141" s="8">
        <v>258</v>
      </c>
      <c r="D141" s="21" t="s">
        <v>130</v>
      </c>
      <c r="E141" s="71" t="s">
        <v>103</v>
      </c>
      <c r="F141" s="57" t="s">
        <v>119</v>
      </c>
      <c r="G141" s="66" t="s">
        <v>111</v>
      </c>
      <c r="H141" s="88" t="s">
        <v>461</v>
      </c>
    </row>
    <row r="142" spans="1:8" ht="12.75">
      <c r="A142" s="8">
        <v>18</v>
      </c>
      <c r="B142" s="8">
        <v>4</v>
      </c>
      <c r="C142" s="8">
        <v>269</v>
      </c>
      <c r="D142" s="21" t="s">
        <v>154</v>
      </c>
      <c r="E142" s="71" t="s">
        <v>103</v>
      </c>
      <c r="F142" s="57" t="s">
        <v>119</v>
      </c>
      <c r="G142" s="66" t="s">
        <v>111</v>
      </c>
      <c r="H142" s="88" t="s">
        <v>461</v>
      </c>
    </row>
    <row r="143" spans="1:8" ht="12.75">
      <c r="A143" s="8">
        <v>19</v>
      </c>
      <c r="B143" s="8">
        <v>9</v>
      </c>
      <c r="C143" s="8">
        <v>255</v>
      </c>
      <c r="D143" s="21" t="s">
        <v>117</v>
      </c>
      <c r="E143" s="71" t="s">
        <v>100</v>
      </c>
      <c r="F143" s="57" t="s">
        <v>110</v>
      </c>
      <c r="G143" s="66" t="s">
        <v>111</v>
      </c>
      <c r="H143" s="88" t="s">
        <v>462</v>
      </c>
    </row>
    <row r="144" spans="1:8" ht="12.75">
      <c r="A144" s="8">
        <v>20</v>
      </c>
      <c r="B144" s="8">
        <v>10</v>
      </c>
      <c r="C144" s="8">
        <v>286</v>
      </c>
      <c r="D144" s="21" t="s">
        <v>315</v>
      </c>
      <c r="E144" s="71" t="s">
        <v>100</v>
      </c>
      <c r="F144" s="57" t="s">
        <v>314</v>
      </c>
      <c r="G144" s="66" t="s">
        <v>111</v>
      </c>
      <c r="H144" s="88" t="s">
        <v>143</v>
      </c>
    </row>
    <row r="145" spans="1:8" ht="12.75">
      <c r="A145" s="8">
        <v>21</v>
      </c>
      <c r="B145" s="8">
        <v>7</v>
      </c>
      <c r="C145" s="8">
        <v>280</v>
      </c>
      <c r="D145" s="21" t="s">
        <v>214</v>
      </c>
      <c r="E145" s="71" t="s">
        <v>98</v>
      </c>
      <c r="F145" s="57" t="s">
        <v>110</v>
      </c>
      <c r="G145" s="66" t="s">
        <v>111</v>
      </c>
      <c r="H145" s="88" t="s">
        <v>462</v>
      </c>
    </row>
    <row r="146" spans="1:8" ht="12.75">
      <c r="A146" s="8">
        <v>22</v>
      </c>
      <c r="B146" s="8">
        <v>8</v>
      </c>
      <c r="C146" s="8">
        <v>263</v>
      </c>
      <c r="D146" s="21" t="s">
        <v>138</v>
      </c>
      <c r="E146" s="71" t="s">
        <v>98</v>
      </c>
      <c r="F146" s="57" t="s">
        <v>110</v>
      </c>
      <c r="G146" s="66" t="s">
        <v>111</v>
      </c>
      <c r="H146" s="88" t="s">
        <v>462</v>
      </c>
    </row>
    <row r="147" spans="1:8" ht="12.75">
      <c r="A147" s="8">
        <v>23</v>
      </c>
      <c r="B147" s="8">
        <v>11</v>
      </c>
      <c r="C147" s="8">
        <v>276</v>
      </c>
      <c r="D147" s="21" t="s">
        <v>189</v>
      </c>
      <c r="E147" s="71" t="s">
        <v>100</v>
      </c>
      <c r="F147" s="57" t="s">
        <v>152</v>
      </c>
      <c r="G147" s="66" t="s">
        <v>111</v>
      </c>
      <c r="H147" s="88" t="s">
        <v>151</v>
      </c>
    </row>
    <row r="148" spans="1:8" ht="12.75">
      <c r="A148" s="8">
        <v>24</v>
      </c>
      <c r="B148" s="8">
        <v>9</v>
      </c>
      <c r="C148" s="8">
        <v>274</v>
      </c>
      <c r="D148" s="21" t="s">
        <v>182</v>
      </c>
      <c r="E148" s="71" t="s">
        <v>98</v>
      </c>
      <c r="F148" s="57" t="s">
        <v>183</v>
      </c>
      <c r="G148" s="66" t="s">
        <v>111</v>
      </c>
      <c r="H148" s="88" t="s">
        <v>184</v>
      </c>
    </row>
    <row r="149" spans="1:8" ht="12.75">
      <c r="A149" s="8">
        <v>25</v>
      </c>
      <c r="B149" s="8">
        <v>10</v>
      </c>
      <c r="C149" s="8">
        <v>277</v>
      </c>
      <c r="D149" s="21" t="s">
        <v>190</v>
      </c>
      <c r="E149" s="71" t="s">
        <v>98</v>
      </c>
      <c r="F149" s="57" t="s">
        <v>168</v>
      </c>
      <c r="G149" s="66" t="s">
        <v>129</v>
      </c>
      <c r="H149" s="88">
        <v>0</v>
      </c>
    </row>
    <row r="150" spans="1:8" ht="12.75">
      <c r="A150" s="8">
        <v>26</v>
      </c>
      <c r="B150" s="8">
        <v>5</v>
      </c>
      <c r="C150" s="8">
        <v>284</v>
      </c>
      <c r="D150" s="21" t="s">
        <v>304</v>
      </c>
      <c r="E150" s="71" t="s">
        <v>103</v>
      </c>
      <c r="F150" s="57" t="s">
        <v>305</v>
      </c>
      <c r="G150" s="66" t="s">
        <v>115</v>
      </c>
      <c r="H150" s="88">
        <v>0</v>
      </c>
    </row>
    <row r="151" spans="1:8" ht="12.75">
      <c r="A151" s="8">
        <v>27</v>
      </c>
      <c r="B151" s="8">
        <v>12</v>
      </c>
      <c r="C151" s="8">
        <v>253</v>
      </c>
      <c r="D151" s="21" t="s">
        <v>112</v>
      </c>
      <c r="E151" s="71" t="s">
        <v>100</v>
      </c>
      <c r="F151" s="57" t="s">
        <v>110</v>
      </c>
      <c r="G151" s="66" t="s">
        <v>111</v>
      </c>
      <c r="H151" s="88" t="s">
        <v>462</v>
      </c>
    </row>
    <row r="152" spans="1:8" ht="12.75">
      <c r="A152" s="8">
        <v>28</v>
      </c>
      <c r="B152" s="8">
        <v>13</v>
      </c>
      <c r="C152" s="8">
        <v>254</v>
      </c>
      <c r="D152" s="21" t="s">
        <v>116</v>
      </c>
      <c r="E152" s="71" t="s">
        <v>100</v>
      </c>
      <c r="F152" s="57" t="s">
        <v>110</v>
      </c>
      <c r="G152" s="66" t="s">
        <v>111</v>
      </c>
      <c r="H152" s="88" t="s">
        <v>462</v>
      </c>
    </row>
    <row r="153" spans="1:8" ht="12.75">
      <c r="A153" s="8">
        <v>29</v>
      </c>
      <c r="B153" s="8">
        <v>14</v>
      </c>
      <c r="C153" s="8">
        <v>275</v>
      </c>
      <c r="D153" s="21" t="s">
        <v>188</v>
      </c>
      <c r="E153" s="71" t="s">
        <v>100</v>
      </c>
      <c r="F153" s="57" t="s">
        <v>285</v>
      </c>
      <c r="G153" s="66" t="s">
        <v>111</v>
      </c>
      <c r="H153" s="88" t="s">
        <v>175</v>
      </c>
    </row>
    <row r="154" spans="1:8" ht="12.75">
      <c r="A154" s="8">
        <v>30</v>
      </c>
      <c r="B154" s="8">
        <v>6</v>
      </c>
      <c r="C154" s="8">
        <v>289</v>
      </c>
      <c r="D154" s="21" t="s">
        <v>336</v>
      </c>
      <c r="E154" s="71" t="s">
        <v>103</v>
      </c>
      <c r="F154" s="57" t="s">
        <v>327</v>
      </c>
      <c r="G154" s="66" t="s">
        <v>115</v>
      </c>
      <c r="H154" s="88">
        <v>0</v>
      </c>
    </row>
    <row r="155" spans="1:8" ht="12.75">
      <c r="A155" s="8">
        <v>31</v>
      </c>
      <c r="B155" s="8">
        <v>7</v>
      </c>
      <c r="C155" s="8">
        <v>283</v>
      </c>
      <c r="D155" s="21" t="s">
        <v>300</v>
      </c>
      <c r="E155" s="71" t="s">
        <v>103</v>
      </c>
      <c r="F155" s="57" t="s">
        <v>463</v>
      </c>
      <c r="G155" s="66" t="s">
        <v>111</v>
      </c>
      <c r="H155" s="88" t="s">
        <v>461</v>
      </c>
    </row>
    <row r="156" spans="1:8" ht="12.75">
      <c r="A156" s="8">
        <v>32</v>
      </c>
      <c r="B156" s="8">
        <v>8</v>
      </c>
      <c r="C156" s="8">
        <v>266</v>
      </c>
      <c r="D156" s="21" t="s">
        <v>141</v>
      </c>
      <c r="E156" s="71" t="s">
        <v>103</v>
      </c>
      <c r="F156" s="57" t="s">
        <v>142</v>
      </c>
      <c r="G156" s="66" t="s">
        <v>111</v>
      </c>
      <c r="H156" s="88" t="s">
        <v>143</v>
      </c>
    </row>
    <row r="157" spans="1:8" ht="12.75">
      <c r="A157" s="8">
        <v>33</v>
      </c>
      <c r="B157" s="8">
        <v>9</v>
      </c>
      <c r="C157" s="8">
        <v>260</v>
      </c>
      <c r="D157" s="21" t="s">
        <v>133</v>
      </c>
      <c r="E157" s="71" t="s">
        <v>103</v>
      </c>
      <c r="F157" s="57" t="s">
        <v>134</v>
      </c>
      <c r="G157" s="66" t="s">
        <v>111</v>
      </c>
      <c r="H157" s="88" t="s">
        <v>135</v>
      </c>
    </row>
    <row r="158" spans="1:8" ht="12.75">
      <c r="A158" s="8">
        <v>34</v>
      </c>
      <c r="B158" s="8">
        <v>15</v>
      </c>
      <c r="C158" s="8">
        <v>265</v>
      </c>
      <c r="D158" s="21" t="s">
        <v>140</v>
      </c>
      <c r="E158" s="71" t="s">
        <v>100</v>
      </c>
      <c r="F158" s="57" t="s">
        <v>110</v>
      </c>
      <c r="G158" s="66" t="s">
        <v>111</v>
      </c>
      <c r="H158" s="88" t="s">
        <v>462</v>
      </c>
    </row>
    <row r="159" spans="1:8" ht="12.75">
      <c r="A159" s="8">
        <v>35</v>
      </c>
      <c r="B159" s="8">
        <v>16</v>
      </c>
      <c r="C159" s="8">
        <v>251</v>
      </c>
      <c r="D159" s="21" t="s">
        <v>474</v>
      </c>
      <c r="E159" s="71" t="s">
        <v>100</v>
      </c>
      <c r="F159" s="57" t="s">
        <v>110</v>
      </c>
      <c r="G159" s="66" t="s">
        <v>111</v>
      </c>
      <c r="H159" s="88" t="s">
        <v>462</v>
      </c>
    </row>
    <row r="160" spans="1:8" ht="12.75">
      <c r="A160" s="8">
        <v>36</v>
      </c>
      <c r="B160" s="8">
        <v>11</v>
      </c>
      <c r="C160" s="8">
        <v>4</v>
      </c>
      <c r="D160" s="21" t="s">
        <v>127</v>
      </c>
      <c r="E160" s="71" t="s">
        <v>98</v>
      </c>
      <c r="F160" s="57" t="s">
        <v>128</v>
      </c>
      <c r="G160" s="66" t="s">
        <v>129</v>
      </c>
      <c r="H160" s="88">
        <v>0</v>
      </c>
    </row>
    <row r="161" spans="1:7" ht="12.75">
      <c r="A161" s="8"/>
      <c r="B161" s="8"/>
      <c r="C161" s="8"/>
      <c r="D161" s="21"/>
      <c r="F161" s="57"/>
      <c r="G161" s="66"/>
    </row>
    <row r="162" spans="1:7" ht="12.75">
      <c r="A162" s="8"/>
      <c r="B162" s="8"/>
      <c r="C162" s="8"/>
      <c r="D162" s="21"/>
      <c r="F162" s="57"/>
      <c r="G162" s="66"/>
    </row>
    <row r="163" spans="1:7" ht="12.75">
      <c r="A163" s="8"/>
      <c r="B163" s="8"/>
      <c r="C163" s="8"/>
      <c r="D163" s="90" t="s">
        <v>475</v>
      </c>
      <c r="E163" s="78" t="s">
        <v>26</v>
      </c>
      <c r="F163" s="57"/>
      <c r="G163" s="66"/>
    </row>
    <row r="164" spans="1:7" ht="12.75">
      <c r="A164" s="8"/>
      <c r="B164" s="8"/>
      <c r="C164" s="79" t="s">
        <v>390</v>
      </c>
      <c r="D164" s="57" t="s">
        <v>110</v>
      </c>
      <c r="E164" s="71">
        <v>12</v>
      </c>
      <c r="F164" s="57"/>
      <c r="G164" s="66"/>
    </row>
    <row r="165" spans="1:7" ht="12.75">
      <c r="A165" s="8"/>
      <c r="B165" s="8"/>
      <c r="C165" s="79" t="s">
        <v>391</v>
      </c>
      <c r="D165" s="57" t="s">
        <v>177</v>
      </c>
      <c r="E165" s="71">
        <v>10</v>
      </c>
      <c r="F165" s="57"/>
      <c r="G165" s="66"/>
    </row>
    <row r="166" spans="1:7" ht="12.75">
      <c r="A166" s="8"/>
      <c r="B166" s="8"/>
      <c r="C166" s="79" t="s">
        <v>392</v>
      </c>
      <c r="D166" s="57" t="s">
        <v>166</v>
      </c>
      <c r="E166" s="71">
        <v>9</v>
      </c>
      <c r="F166" s="57"/>
      <c r="G166" s="66"/>
    </row>
    <row r="167" spans="1:7" ht="12.75">
      <c r="A167" s="8"/>
      <c r="B167" s="8"/>
      <c r="C167" s="79"/>
      <c r="D167" s="57"/>
      <c r="F167" s="57"/>
      <c r="G167" s="66"/>
    </row>
    <row r="169" ht="12.75">
      <c r="C169" s="68" t="s">
        <v>476</v>
      </c>
    </row>
    <row r="170" ht="12.75">
      <c r="C170" s="68" t="s">
        <v>479</v>
      </c>
    </row>
  </sheetData>
  <sheetProtection/>
  <mergeCells count="2">
    <mergeCell ref="A4:H4"/>
    <mergeCell ref="A123:H123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74" r:id="rId2"/>
  <rowBreaks count="2" manualBreakCount="2">
    <brk id="66" max="255" man="1"/>
    <brk id="12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1:I17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3" width="4.7109375" style="0" customWidth="1"/>
    <col min="4" max="4" width="27.28125" style="0" bestFit="1" customWidth="1"/>
    <col min="5" max="5" width="4.7109375" style="71" customWidth="1"/>
    <col min="6" max="6" width="38.7109375" style="73" bestFit="1" customWidth="1"/>
    <col min="7" max="7" width="8.28125" style="71" bestFit="1" customWidth="1"/>
    <col min="8" max="8" width="11.57421875" style="88" bestFit="1" customWidth="1"/>
  </cols>
  <sheetData>
    <row r="1" spans="5:8" s="6" customFormat="1" ht="57" customHeight="1">
      <c r="E1" s="85"/>
      <c r="F1" s="77"/>
      <c r="G1" s="85"/>
      <c r="H1" s="89"/>
    </row>
    <row r="2" ht="12.75"/>
    <row r="3" ht="12.75"/>
    <row r="4" spans="1:8" ht="15">
      <c r="A4" s="94" t="s">
        <v>57</v>
      </c>
      <c r="B4" s="95"/>
      <c r="C4" s="95"/>
      <c r="D4" s="95"/>
      <c r="E4" s="95"/>
      <c r="F4" s="95"/>
      <c r="G4" s="95"/>
      <c r="H4" s="95"/>
    </row>
    <row r="5" spans="1:9" s="73" customFormat="1" ht="12">
      <c r="A5" s="74" t="s">
        <v>6</v>
      </c>
      <c r="B5" s="74" t="s">
        <v>65</v>
      </c>
      <c r="C5" s="74" t="s">
        <v>53</v>
      </c>
      <c r="D5" s="74" t="s">
        <v>10</v>
      </c>
      <c r="E5" s="67" t="s">
        <v>11</v>
      </c>
      <c r="F5" s="74" t="s">
        <v>5</v>
      </c>
      <c r="G5" s="67" t="s">
        <v>54</v>
      </c>
      <c r="H5" s="76" t="s">
        <v>102</v>
      </c>
      <c r="I5" s="74"/>
    </row>
    <row r="6" spans="1:8" ht="12.75">
      <c r="A6" s="84" t="s">
        <v>371</v>
      </c>
      <c r="B6" s="84"/>
      <c r="C6" s="84"/>
      <c r="D6" s="84"/>
      <c r="E6" s="84"/>
      <c r="F6" s="91"/>
      <c r="G6" s="84"/>
      <c r="H6" s="84"/>
    </row>
    <row r="7" spans="1:8" ht="12.75">
      <c r="A7" s="8">
        <v>2</v>
      </c>
      <c r="B7" s="8">
        <v>1</v>
      </c>
      <c r="C7" s="8">
        <v>24</v>
      </c>
      <c r="D7" s="21" t="s">
        <v>185</v>
      </c>
      <c r="E7" s="71" t="s">
        <v>90</v>
      </c>
      <c r="F7" s="75" t="s">
        <v>186</v>
      </c>
      <c r="G7" s="66" t="s">
        <v>115</v>
      </c>
      <c r="H7" s="88">
        <v>0</v>
      </c>
    </row>
    <row r="8" spans="1:8" ht="12.75">
      <c r="A8" s="8">
        <v>8</v>
      </c>
      <c r="B8" s="8">
        <v>2</v>
      </c>
      <c r="C8" s="8">
        <v>97</v>
      </c>
      <c r="D8" s="21" t="s">
        <v>296</v>
      </c>
      <c r="E8" s="71" t="s">
        <v>90</v>
      </c>
      <c r="F8" s="75" t="s">
        <v>119</v>
      </c>
      <c r="G8" s="66" t="s">
        <v>115</v>
      </c>
      <c r="H8" s="88">
        <v>0</v>
      </c>
    </row>
    <row r="9" spans="1:8" ht="12.75">
      <c r="A9" s="8">
        <v>9</v>
      </c>
      <c r="B9" s="8">
        <v>3</v>
      </c>
      <c r="C9" s="8">
        <v>105</v>
      </c>
      <c r="D9" s="21" t="s">
        <v>311</v>
      </c>
      <c r="E9" s="71" t="s">
        <v>90</v>
      </c>
      <c r="F9" s="75" t="s">
        <v>314</v>
      </c>
      <c r="G9" s="66" t="s">
        <v>111</v>
      </c>
      <c r="H9" s="88" t="s">
        <v>143</v>
      </c>
    </row>
    <row r="10" spans="1:8" ht="12.75">
      <c r="A10" s="8">
        <v>10</v>
      </c>
      <c r="B10" s="8">
        <v>4</v>
      </c>
      <c r="C10" s="8">
        <v>69</v>
      </c>
      <c r="D10" s="21" t="s">
        <v>253</v>
      </c>
      <c r="E10" s="71" t="s">
        <v>90</v>
      </c>
      <c r="F10" s="75" t="s">
        <v>254</v>
      </c>
      <c r="G10" s="66" t="s">
        <v>115</v>
      </c>
      <c r="H10" s="88" t="s">
        <v>126</v>
      </c>
    </row>
    <row r="11" spans="1:8" ht="12.75">
      <c r="A11" s="8">
        <v>12</v>
      </c>
      <c r="B11" s="8">
        <v>5</v>
      </c>
      <c r="C11" s="8">
        <v>25</v>
      </c>
      <c r="D11" s="21" t="s">
        <v>187</v>
      </c>
      <c r="E11" s="71" t="s">
        <v>90</v>
      </c>
      <c r="F11" s="75" t="s">
        <v>186</v>
      </c>
      <c r="G11" s="66" t="s">
        <v>115</v>
      </c>
      <c r="H11" s="88">
        <v>0</v>
      </c>
    </row>
    <row r="12" spans="1:8" ht="12.75">
      <c r="A12" s="8">
        <v>14</v>
      </c>
      <c r="B12" s="8">
        <v>6</v>
      </c>
      <c r="C12" s="8">
        <v>53</v>
      </c>
      <c r="D12" s="21" t="s">
        <v>230</v>
      </c>
      <c r="E12" s="71" t="s">
        <v>90</v>
      </c>
      <c r="F12" s="75" t="s">
        <v>186</v>
      </c>
      <c r="G12" s="66" t="s">
        <v>129</v>
      </c>
      <c r="H12" s="88">
        <v>0</v>
      </c>
    </row>
    <row r="13" spans="1:8" ht="12.75">
      <c r="A13" s="8">
        <v>15</v>
      </c>
      <c r="B13" s="8">
        <v>7</v>
      </c>
      <c r="C13" s="8">
        <v>90</v>
      </c>
      <c r="D13" s="21" t="s">
        <v>284</v>
      </c>
      <c r="E13" s="71" t="s">
        <v>90</v>
      </c>
      <c r="F13" s="75" t="s">
        <v>285</v>
      </c>
      <c r="G13" s="66" t="s">
        <v>111</v>
      </c>
      <c r="H13" s="88" t="s">
        <v>175</v>
      </c>
    </row>
    <row r="14" spans="1:8" ht="12.75">
      <c r="A14" s="8">
        <v>16</v>
      </c>
      <c r="B14" s="8">
        <v>8</v>
      </c>
      <c r="C14" s="8">
        <v>120</v>
      </c>
      <c r="D14" s="21" t="s">
        <v>335</v>
      </c>
      <c r="E14" s="71" t="s">
        <v>90</v>
      </c>
      <c r="F14" s="75" t="s">
        <v>254</v>
      </c>
      <c r="G14" s="66" t="s">
        <v>115</v>
      </c>
      <c r="H14" s="88">
        <v>0</v>
      </c>
    </row>
    <row r="15" spans="1:8" ht="12.75">
      <c r="A15" s="8">
        <v>20</v>
      </c>
      <c r="B15" s="8">
        <v>9</v>
      </c>
      <c r="C15" s="8">
        <v>70</v>
      </c>
      <c r="D15" s="21" t="s">
        <v>255</v>
      </c>
      <c r="E15" s="71" t="s">
        <v>90</v>
      </c>
      <c r="F15" s="75" t="s">
        <v>254</v>
      </c>
      <c r="G15" s="66" t="s">
        <v>115</v>
      </c>
      <c r="H15" s="88" t="s">
        <v>126</v>
      </c>
    </row>
    <row r="16" spans="1:8" ht="12.75">
      <c r="A16" s="8">
        <v>22</v>
      </c>
      <c r="B16" s="8">
        <v>10</v>
      </c>
      <c r="C16" s="8">
        <v>44</v>
      </c>
      <c r="D16" s="21" t="s">
        <v>220</v>
      </c>
      <c r="E16" s="71" t="s">
        <v>90</v>
      </c>
      <c r="F16" s="75" t="s">
        <v>219</v>
      </c>
      <c r="G16" s="66" t="s">
        <v>111</v>
      </c>
      <c r="H16" s="88" t="s">
        <v>151</v>
      </c>
    </row>
    <row r="17" spans="1:8" ht="12.75">
      <c r="A17" s="8">
        <v>27</v>
      </c>
      <c r="B17" s="8">
        <v>11</v>
      </c>
      <c r="C17" s="8">
        <v>49</v>
      </c>
      <c r="D17" s="21" t="s">
        <v>226</v>
      </c>
      <c r="E17" s="71" t="s">
        <v>90</v>
      </c>
      <c r="F17" s="75" t="s">
        <v>186</v>
      </c>
      <c r="G17" s="66" t="s">
        <v>115</v>
      </c>
      <c r="H17" s="88">
        <v>0</v>
      </c>
    </row>
    <row r="18" spans="1:8" ht="12.75">
      <c r="A18" s="8">
        <v>28</v>
      </c>
      <c r="B18" s="8">
        <v>12</v>
      </c>
      <c r="C18" s="8">
        <v>76</v>
      </c>
      <c r="D18" s="21" t="s">
        <v>262</v>
      </c>
      <c r="E18" s="71" t="s">
        <v>90</v>
      </c>
      <c r="F18" s="75" t="s">
        <v>186</v>
      </c>
      <c r="G18" s="66" t="s">
        <v>115</v>
      </c>
      <c r="H18" s="88">
        <v>0</v>
      </c>
    </row>
    <row r="19" spans="1:8" ht="12.75">
      <c r="A19" s="8">
        <v>29</v>
      </c>
      <c r="B19" s="8">
        <v>13</v>
      </c>
      <c r="C19" s="8">
        <v>78</v>
      </c>
      <c r="D19" s="21" t="s">
        <v>265</v>
      </c>
      <c r="E19" s="71" t="s">
        <v>90</v>
      </c>
      <c r="F19" s="75" t="s">
        <v>254</v>
      </c>
      <c r="G19" s="66" t="s">
        <v>115</v>
      </c>
      <c r="H19" s="88">
        <v>0</v>
      </c>
    </row>
    <row r="20" spans="1:8" ht="12.75">
      <c r="A20" s="8">
        <v>38</v>
      </c>
      <c r="B20" s="8">
        <v>14</v>
      </c>
      <c r="C20" s="8">
        <v>5</v>
      </c>
      <c r="D20" s="21" t="s">
        <v>145</v>
      </c>
      <c r="E20" s="71" t="s">
        <v>90</v>
      </c>
      <c r="F20" s="75" t="s">
        <v>208</v>
      </c>
      <c r="G20" s="66" t="s">
        <v>111</v>
      </c>
      <c r="H20" s="88" t="s">
        <v>461</v>
      </c>
    </row>
    <row r="21" spans="1:8" ht="12.75">
      <c r="A21" s="8">
        <v>40</v>
      </c>
      <c r="B21" s="8">
        <v>15</v>
      </c>
      <c r="C21" s="8">
        <v>116</v>
      </c>
      <c r="D21" s="21" t="s">
        <v>331</v>
      </c>
      <c r="E21" s="71" t="s">
        <v>90</v>
      </c>
      <c r="F21" s="75" t="s">
        <v>269</v>
      </c>
      <c r="G21" s="66" t="s">
        <v>115</v>
      </c>
      <c r="H21" s="88">
        <v>0</v>
      </c>
    </row>
    <row r="22" spans="1:8" ht="12.75">
      <c r="A22" s="8">
        <v>42</v>
      </c>
      <c r="B22" s="8">
        <v>16</v>
      </c>
      <c r="C22" s="8">
        <v>47</v>
      </c>
      <c r="D22" s="21" t="s">
        <v>223</v>
      </c>
      <c r="E22" s="71" t="s">
        <v>90</v>
      </c>
      <c r="F22" s="75" t="s">
        <v>224</v>
      </c>
      <c r="G22" s="66" t="s">
        <v>111</v>
      </c>
      <c r="H22" s="88" t="s">
        <v>123</v>
      </c>
    </row>
    <row r="23" spans="1:8" ht="12.75">
      <c r="A23" s="8">
        <v>43</v>
      </c>
      <c r="B23" s="8">
        <v>17</v>
      </c>
      <c r="C23" s="8">
        <v>91</v>
      </c>
      <c r="D23" s="21" t="s">
        <v>286</v>
      </c>
      <c r="E23" s="71" t="s">
        <v>90</v>
      </c>
      <c r="F23" s="75" t="s">
        <v>285</v>
      </c>
      <c r="G23" s="66" t="s">
        <v>111</v>
      </c>
      <c r="H23" s="88" t="s">
        <v>175</v>
      </c>
    </row>
    <row r="24" spans="1:8" ht="12.75">
      <c r="A24" s="8">
        <v>53</v>
      </c>
      <c r="B24" s="8">
        <v>18</v>
      </c>
      <c r="C24" s="8">
        <v>129</v>
      </c>
      <c r="D24" s="21" t="s">
        <v>346</v>
      </c>
      <c r="E24" s="71" t="s">
        <v>90</v>
      </c>
      <c r="F24" s="75" t="s">
        <v>347</v>
      </c>
      <c r="G24" s="66" t="s">
        <v>111</v>
      </c>
      <c r="H24" s="88" t="s">
        <v>175</v>
      </c>
    </row>
    <row r="25" spans="1:8" ht="12.75">
      <c r="A25" s="8">
        <v>57</v>
      </c>
      <c r="B25" s="8">
        <v>19</v>
      </c>
      <c r="C25" s="8">
        <v>75</v>
      </c>
      <c r="D25" s="21" t="s">
        <v>261</v>
      </c>
      <c r="E25" s="71" t="s">
        <v>90</v>
      </c>
      <c r="F25" s="75" t="s">
        <v>186</v>
      </c>
      <c r="G25" s="66" t="s">
        <v>115</v>
      </c>
      <c r="H25" s="88">
        <v>0</v>
      </c>
    </row>
    <row r="26" spans="1:8" ht="12.75">
      <c r="A26" s="8">
        <v>58</v>
      </c>
      <c r="B26" s="8">
        <v>20</v>
      </c>
      <c r="C26" s="8">
        <v>140</v>
      </c>
      <c r="D26" s="21" t="s">
        <v>365</v>
      </c>
      <c r="E26" s="71" t="s">
        <v>90</v>
      </c>
      <c r="F26" s="75" t="s">
        <v>366</v>
      </c>
      <c r="G26" s="66" t="s">
        <v>111</v>
      </c>
      <c r="H26" s="88" t="s">
        <v>143</v>
      </c>
    </row>
    <row r="27" spans="1:8" ht="12.75">
      <c r="A27" s="8">
        <v>60</v>
      </c>
      <c r="B27" s="8">
        <v>21</v>
      </c>
      <c r="C27" s="8">
        <v>83</v>
      </c>
      <c r="D27" s="21" t="s">
        <v>273</v>
      </c>
      <c r="E27" s="71" t="s">
        <v>90</v>
      </c>
      <c r="F27" s="75" t="s">
        <v>166</v>
      </c>
      <c r="G27" s="66" t="s">
        <v>115</v>
      </c>
      <c r="H27" s="88" t="s">
        <v>126</v>
      </c>
    </row>
    <row r="28" spans="1:8" ht="12.75">
      <c r="A28" s="8">
        <v>72</v>
      </c>
      <c r="B28" s="8">
        <v>22</v>
      </c>
      <c r="C28" s="8">
        <v>40</v>
      </c>
      <c r="D28" s="21" t="s">
        <v>213</v>
      </c>
      <c r="E28" s="71" t="s">
        <v>90</v>
      </c>
      <c r="F28" s="75" t="s">
        <v>208</v>
      </c>
      <c r="G28" s="66" t="s">
        <v>111</v>
      </c>
      <c r="H28" s="88" t="s">
        <v>461</v>
      </c>
    </row>
    <row r="29" spans="1:8" ht="12.75">
      <c r="A29" s="8">
        <v>73</v>
      </c>
      <c r="B29" s="8">
        <v>23</v>
      </c>
      <c r="C29" s="8">
        <v>115</v>
      </c>
      <c r="D29" s="21" t="s">
        <v>330</v>
      </c>
      <c r="E29" s="71" t="s">
        <v>90</v>
      </c>
      <c r="F29" s="75" t="s">
        <v>470</v>
      </c>
      <c r="G29" s="66" t="s">
        <v>111</v>
      </c>
      <c r="H29" s="88" t="s">
        <v>175</v>
      </c>
    </row>
    <row r="30" spans="1:8" ht="12.75">
      <c r="A30" s="8">
        <v>74</v>
      </c>
      <c r="B30" s="8">
        <v>24</v>
      </c>
      <c r="C30" s="8">
        <v>7</v>
      </c>
      <c r="D30" s="21" t="s">
        <v>150</v>
      </c>
      <c r="E30" s="71" t="s">
        <v>90</v>
      </c>
      <c r="F30" s="75" t="s">
        <v>152</v>
      </c>
      <c r="G30" s="66" t="s">
        <v>111</v>
      </c>
      <c r="H30" s="88" t="s">
        <v>151</v>
      </c>
    </row>
    <row r="31" spans="1:8" ht="12.75">
      <c r="A31" s="8">
        <v>92</v>
      </c>
      <c r="B31" s="8">
        <v>25</v>
      </c>
      <c r="C31" s="8">
        <v>57</v>
      </c>
      <c r="D31" s="21" t="s">
        <v>236</v>
      </c>
      <c r="E31" s="71" t="s">
        <v>90</v>
      </c>
      <c r="F31" s="75" t="s">
        <v>463</v>
      </c>
      <c r="G31" s="66" t="s">
        <v>111</v>
      </c>
      <c r="H31" s="88" t="s">
        <v>461</v>
      </c>
    </row>
    <row r="32" spans="1:8" ht="12.75">
      <c r="A32" s="8">
        <v>97</v>
      </c>
      <c r="B32" s="8">
        <v>26</v>
      </c>
      <c r="C32" s="8">
        <v>73</v>
      </c>
      <c r="D32" s="21" t="s">
        <v>258</v>
      </c>
      <c r="E32" s="71" t="s">
        <v>90</v>
      </c>
      <c r="F32" s="75" t="s">
        <v>259</v>
      </c>
      <c r="G32" s="66" t="s">
        <v>111</v>
      </c>
      <c r="H32" s="88" t="s">
        <v>175</v>
      </c>
    </row>
    <row r="33" spans="1:8" ht="12.75">
      <c r="A33" s="8">
        <v>108</v>
      </c>
      <c r="B33" s="8">
        <v>27</v>
      </c>
      <c r="C33" s="8">
        <v>94</v>
      </c>
      <c r="D33" s="21" t="s">
        <v>291</v>
      </c>
      <c r="E33" s="71" t="s">
        <v>90</v>
      </c>
      <c r="F33" s="75" t="s">
        <v>292</v>
      </c>
      <c r="G33" s="66" t="s">
        <v>129</v>
      </c>
      <c r="H33" s="88">
        <v>0</v>
      </c>
    </row>
    <row r="34" spans="1:8" ht="12.75">
      <c r="A34" s="8">
        <v>111</v>
      </c>
      <c r="B34" s="8">
        <v>28</v>
      </c>
      <c r="C34" s="8">
        <v>16</v>
      </c>
      <c r="D34" s="21" t="s">
        <v>169</v>
      </c>
      <c r="E34" s="71" t="s">
        <v>90</v>
      </c>
      <c r="F34" s="75" t="s">
        <v>166</v>
      </c>
      <c r="G34" s="66" t="s">
        <v>115</v>
      </c>
      <c r="H34" s="88">
        <v>0</v>
      </c>
    </row>
    <row r="35" spans="1:8" ht="12.75">
      <c r="A35" s="8">
        <v>112</v>
      </c>
      <c r="B35" s="8">
        <v>29</v>
      </c>
      <c r="C35" s="8">
        <v>67</v>
      </c>
      <c r="D35" s="21" t="s">
        <v>251</v>
      </c>
      <c r="E35" s="71" t="s">
        <v>90</v>
      </c>
      <c r="F35" s="75" t="s">
        <v>250</v>
      </c>
      <c r="G35" s="66" t="s">
        <v>111</v>
      </c>
      <c r="H35" s="88" t="s">
        <v>151</v>
      </c>
    </row>
    <row r="36" spans="1:8" ht="12.75">
      <c r="A36" s="8">
        <v>115</v>
      </c>
      <c r="B36" s="8">
        <v>30</v>
      </c>
      <c r="C36" s="8">
        <v>88</v>
      </c>
      <c r="D36" s="21" t="s">
        <v>282</v>
      </c>
      <c r="E36" s="71" t="s">
        <v>90</v>
      </c>
      <c r="F36" s="75" t="s">
        <v>281</v>
      </c>
      <c r="G36" s="66" t="s">
        <v>111</v>
      </c>
      <c r="H36" s="88">
        <v>0</v>
      </c>
    </row>
    <row r="38" spans="1:8" ht="12.75">
      <c r="A38" s="84" t="s">
        <v>372</v>
      </c>
      <c r="B38" s="84"/>
      <c r="C38" s="84"/>
      <c r="D38" s="84"/>
      <c r="E38" s="84"/>
      <c r="F38" s="91"/>
      <c r="G38" s="84"/>
      <c r="H38" s="84"/>
    </row>
    <row r="39" spans="1:8" ht="12.75">
      <c r="A39" s="8">
        <v>3</v>
      </c>
      <c r="B39" s="8">
        <v>1</v>
      </c>
      <c r="C39" s="8">
        <v>98</v>
      </c>
      <c r="D39" s="21" t="s">
        <v>299</v>
      </c>
      <c r="E39" s="71" t="s">
        <v>92</v>
      </c>
      <c r="F39" s="75" t="s">
        <v>119</v>
      </c>
      <c r="G39" s="66" t="s">
        <v>115</v>
      </c>
      <c r="H39" s="88">
        <v>0</v>
      </c>
    </row>
    <row r="40" spans="1:8" ht="12.75">
      <c r="A40" s="8">
        <v>13</v>
      </c>
      <c r="B40" s="8">
        <v>2</v>
      </c>
      <c r="C40" s="8">
        <v>56</v>
      </c>
      <c r="D40" s="21" t="s">
        <v>235</v>
      </c>
      <c r="E40" s="71" t="s">
        <v>92</v>
      </c>
      <c r="F40" s="75" t="s">
        <v>152</v>
      </c>
      <c r="G40" s="66" t="s">
        <v>111</v>
      </c>
      <c r="H40" s="88" t="s">
        <v>151</v>
      </c>
    </row>
    <row r="41" spans="1:8" ht="12.75">
      <c r="A41" s="8">
        <v>17</v>
      </c>
      <c r="B41" s="8">
        <v>3</v>
      </c>
      <c r="C41" s="8">
        <v>60</v>
      </c>
      <c r="D41" s="21" t="s">
        <v>241</v>
      </c>
      <c r="E41" s="71" t="s">
        <v>92</v>
      </c>
      <c r="F41" s="75" t="s">
        <v>464</v>
      </c>
      <c r="G41" s="66" t="s">
        <v>111</v>
      </c>
      <c r="H41" s="88" t="s">
        <v>143</v>
      </c>
    </row>
    <row r="42" spans="1:8" ht="12.75">
      <c r="A42" s="8">
        <v>21</v>
      </c>
      <c r="B42" s="8">
        <v>4</v>
      </c>
      <c r="C42" s="8">
        <v>99</v>
      </c>
      <c r="D42" s="21" t="s">
        <v>301</v>
      </c>
      <c r="E42" s="71" t="s">
        <v>92</v>
      </c>
      <c r="F42" s="75" t="s">
        <v>171</v>
      </c>
      <c r="G42" s="66" t="s">
        <v>111</v>
      </c>
      <c r="H42" s="88" t="s">
        <v>184</v>
      </c>
    </row>
    <row r="43" spans="1:8" ht="12.75">
      <c r="A43" s="8">
        <v>23</v>
      </c>
      <c r="B43" s="8">
        <v>5</v>
      </c>
      <c r="C43" s="8">
        <v>65</v>
      </c>
      <c r="D43" s="21" t="s">
        <v>248</v>
      </c>
      <c r="E43" s="71" t="s">
        <v>92</v>
      </c>
      <c r="F43" s="75" t="s">
        <v>166</v>
      </c>
      <c r="G43" s="66" t="s">
        <v>115</v>
      </c>
      <c r="H43" s="88">
        <v>0</v>
      </c>
    </row>
    <row r="44" spans="1:8" ht="12.75">
      <c r="A44" s="8">
        <v>24</v>
      </c>
      <c r="B44" s="8">
        <v>6</v>
      </c>
      <c r="C44" s="8">
        <v>79</v>
      </c>
      <c r="D44" s="21" t="s">
        <v>266</v>
      </c>
      <c r="E44" s="71" t="s">
        <v>92</v>
      </c>
      <c r="F44" s="75" t="s">
        <v>254</v>
      </c>
      <c r="G44" s="66" t="s">
        <v>115</v>
      </c>
      <c r="H44" s="88">
        <v>0</v>
      </c>
    </row>
    <row r="45" spans="1:8" ht="12.75">
      <c r="A45" s="8">
        <v>30</v>
      </c>
      <c r="B45" s="8">
        <v>7</v>
      </c>
      <c r="C45" s="8">
        <v>66</v>
      </c>
      <c r="D45" s="21" t="s">
        <v>249</v>
      </c>
      <c r="E45" s="71" t="s">
        <v>92</v>
      </c>
      <c r="F45" s="75" t="s">
        <v>250</v>
      </c>
      <c r="G45" s="66" t="s">
        <v>111</v>
      </c>
      <c r="H45" s="88" t="s">
        <v>151</v>
      </c>
    </row>
    <row r="46" spans="1:8" ht="12.75">
      <c r="A46" s="8">
        <v>32</v>
      </c>
      <c r="B46" s="8">
        <v>8</v>
      </c>
      <c r="C46" s="8">
        <v>141</v>
      </c>
      <c r="D46" s="21" t="s">
        <v>369</v>
      </c>
      <c r="E46" s="71" t="s">
        <v>92</v>
      </c>
      <c r="F46" s="75" t="s">
        <v>114</v>
      </c>
      <c r="G46" s="66" t="s">
        <v>115</v>
      </c>
      <c r="H46" s="88">
        <v>0</v>
      </c>
    </row>
    <row r="47" spans="1:8" ht="12.75">
      <c r="A47" s="8">
        <v>36</v>
      </c>
      <c r="B47" s="8">
        <v>9</v>
      </c>
      <c r="C47" s="8">
        <v>59</v>
      </c>
      <c r="D47" s="21" t="s">
        <v>240</v>
      </c>
      <c r="E47" s="71" t="s">
        <v>92</v>
      </c>
      <c r="F47" s="75" t="s">
        <v>464</v>
      </c>
      <c r="G47" s="66" t="s">
        <v>111</v>
      </c>
      <c r="H47" s="88" t="s">
        <v>143</v>
      </c>
    </row>
    <row r="48" spans="1:8" ht="12.75">
      <c r="A48" s="8">
        <v>46</v>
      </c>
      <c r="B48" s="8">
        <v>10</v>
      </c>
      <c r="C48" s="8">
        <v>41</v>
      </c>
      <c r="D48" s="21" t="s">
        <v>215</v>
      </c>
      <c r="E48" s="71" t="s">
        <v>92</v>
      </c>
      <c r="F48" s="75" t="s">
        <v>216</v>
      </c>
      <c r="G48" s="66" t="s">
        <v>111</v>
      </c>
      <c r="H48" s="88" t="s">
        <v>151</v>
      </c>
    </row>
    <row r="49" spans="1:8" ht="12.75">
      <c r="A49" s="8">
        <v>47</v>
      </c>
      <c r="B49" s="8">
        <v>11</v>
      </c>
      <c r="C49" s="8">
        <v>51</v>
      </c>
      <c r="D49" s="21" t="s">
        <v>228</v>
      </c>
      <c r="E49" s="71" t="s">
        <v>92</v>
      </c>
      <c r="F49" s="75" t="s">
        <v>166</v>
      </c>
      <c r="G49" s="66" t="s">
        <v>115</v>
      </c>
      <c r="H49" s="88">
        <v>0</v>
      </c>
    </row>
    <row r="50" spans="1:8" ht="12.75">
      <c r="A50" s="8">
        <v>51</v>
      </c>
      <c r="B50" s="8">
        <v>12</v>
      </c>
      <c r="C50" s="8">
        <v>55</v>
      </c>
      <c r="D50" s="21" t="s">
        <v>233</v>
      </c>
      <c r="E50" s="71" t="s">
        <v>92</v>
      </c>
      <c r="F50" s="75" t="s">
        <v>234</v>
      </c>
      <c r="G50" s="66" t="s">
        <v>111</v>
      </c>
      <c r="H50" s="88" t="s">
        <v>135</v>
      </c>
    </row>
    <row r="51" spans="1:8" ht="12.75">
      <c r="A51" s="8">
        <v>52</v>
      </c>
      <c r="B51" s="8">
        <v>13</v>
      </c>
      <c r="C51" s="8">
        <v>38</v>
      </c>
      <c r="D51" s="21" t="s">
        <v>211</v>
      </c>
      <c r="E51" s="71" t="s">
        <v>92</v>
      </c>
      <c r="F51" s="75" t="s">
        <v>208</v>
      </c>
      <c r="G51" s="66" t="s">
        <v>111</v>
      </c>
      <c r="H51" s="88" t="s">
        <v>461</v>
      </c>
    </row>
    <row r="52" spans="1:8" ht="12.75">
      <c r="A52" s="8">
        <v>55</v>
      </c>
      <c r="B52" s="8">
        <v>14</v>
      </c>
      <c r="C52" s="8">
        <v>95</v>
      </c>
      <c r="D52" s="21" t="s">
        <v>293</v>
      </c>
      <c r="E52" s="71" t="s">
        <v>92</v>
      </c>
      <c r="F52" s="75" t="s">
        <v>292</v>
      </c>
      <c r="G52" s="66" t="s">
        <v>129</v>
      </c>
      <c r="H52" s="88">
        <v>0</v>
      </c>
    </row>
    <row r="53" spans="1:8" ht="12.75">
      <c r="A53" s="8">
        <v>66</v>
      </c>
      <c r="B53" s="8">
        <v>15</v>
      </c>
      <c r="C53" s="8">
        <v>45</v>
      </c>
      <c r="D53" s="21" t="s">
        <v>221</v>
      </c>
      <c r="E53" s="71" t="s">
        <v>92</v>
      </c>
      <c r="F53" s="75" t="s">
        <v>177</v>
      </c>
      <c r="G53" s="66" t="s">
        <v>111</v>
      </c>
      <c r="H53" s="88" t="s">
        <v>175</v>
      </c>
    </row>
    <row r="54" spans="1:8" ht="12.75">
      <c r="A54" s="8">
        <v>69</v>
      </c>
      <c r="B54" s="8">
        <v>16</v>
      </c>
      <c r="C54" s="8">
        <v>19</v>
      </c>
      <c r="D54" s="21" t="s">
        <v>174</v>
      </c>
      <c r="E54" s="71" t="s">
        <v>92</v>
      </c>
      <c r="F54" s="75" t="s">
        <v>177</v>
      </c>
      <c r="G54" s="66" t="s">
        <v>111</v>
      </c>
      <c r="H54" s="88" t="s">
        <v>175</v>
      </c>
    </row>
    <row r="55" spans="1:8" ht="12.75">
      <c r="A55" s="8">
        <v>75</v>
      </c>
      <c r="B55" s="8">
        <v>17</v>
      </c>
      <c r="C55" s="8">
        <v>132</v>
      </c>
      <c r="D55" s="21" t="s">
        <v>351</v>
      </c>
      <c r="E55" s="71" t="s">
        <v>92</v>
      </c>
      <c r="F55" s="75" t="s">
        <v>285</v>
      </c>
      <c r="G55" s="66" t="s">
        <v>111</v>
      </c>
      <c r="H55" s="88" t="s">
        <v>175</v>
      </c>
    </row>
    <row r="56" spans="1:8" ht="12.75">
      <c r="A56" s="8">
        <v>78</v>
      </c>
      <c r="B56" s="8">
        <v>18</v>
      </c>
      <c r="C56" s="8">
        <v>22</v>
      </c>
      <c r="D56" s="21" t="s">
        <v>180</v>
      </c>
      <c r="E56" s="71" t="s">
        <v>92</v>
      </c>
      <c r="F56" s="75" t="s">
        <v>179</v>
      </c>
      <c r="G56" s="66" t="s">
        <v>111</v>
      </c>
      <c r="H56" s="88" t="s">
        <v>175</v>
      </c>
    </row>
    <row r="57" spans="1:8" ht="12.75">
      <c r="A57" s="8">
        <v>79</v>
      </c>
      <c r="B57" s="8">
        <v>19</v>
      </c>
      <c r="C57" s="8">
        <v>31</v>
      </c>
      <c r="D57" s="21" t="s">
        <v>199</v>
      </c>
      <c r="E57" s="71" t="s">
        <v>92</v>
      </c>
      <c r="F57" s="75" t="s">
        <v>200</v>
      </c>
      <c r="G57" s="66" t="s">
        <v>111</v>
      </c>
      <c r="H57" s="88" t="s">
        <v>151</v>
      </c>
    </row>
    <row r="58" spans="1:8" ht="12.75">
      <c r="A58" s="8">
        <v>81</v>
      </c>
      <c r="B58" s="8">
        <v>20</v>
      </c>
      <c r="C58" s="8">
        <v>110</v>
      </c>
      <c r="D58" s="21" t="s">
        <v>320</v>
      </c>
      <c r="E58" s="71" t="s">
        <v>92</v>
      </c>
      <c r="F58" s="75" t="s">
        <v>321</v>
      </c>
      <c r="G58" s="66" t="s">
        <v>111</v>
      </c>
      <c r="H58" s="88" t="s">
        <v>175</v>
      </c>
    </row>
    <row r="59" spans="1:8" ht="12.75">
      <c r="A59" s="8">
        <v>83</v>
      </c>
      <c r="B59" s="8">
        <v>21</v>
      </c>
      <c r="C59" s="8">
        <v>77</v>
      </c>
      <c r="D59" s="21" t="s">
        <v>263</v>
      </c>
      <c r="E59" s="71" t="s">
        <v>92</v>
      </c>
      <c r="F59" s="75" t="s">
        <v>264</v>
      </c>
      <c r="G59" s="66" t="s">
        <v>115</v>
      </c>
      <c r="H59" s="88" t="s">
        <v>126</v>
      </c>
    </row>
    <row r="60" spans="1:8" ht="12.75">
      <c r="A60" s="8">
        <v>84</v>
      </c>
      <c r="B60" s="8">
        <v>22</v>
      </c>
      <c r="C60" s="8">
        <v>50</v>
      </c>
      <c r="D60" s="21" t="s">
        <v>227</v>
      </c>
      <c r="E60" s="71" t="s">
        <v>92</v>
      </c>
      <c r="F60" s="75" t="s">
        <v>186</v>
      </c>
      <c r="G60" s="66" t="s">
        <v>115</v>
      </c>
      <c r="H60" s="88">
        <v>0</v>
      </c>
    </row>
    <row r="61" spans="1:8" ht="12.75">
      <c r="A61" s="8">
        <v>86</v>
      </c>
      <c r="B61" s="8">
        <v>23</v>
      </c>
      <c r="C61" s="8">
        <v>93</v>
      </c>
      <c r="D61" s="21" t="s">
        <v>289</v>
      </c>
      <c r="E61" s="71" t="s">
        <v>92</v>
      </c>
      <c r="F61" s="75" t="s">
        <v>290</v>
      </c>
      <c r="G61" s="66" t="s">
        <v>129</v>
      </c>
      <c r="H61" s="88">
        <v>0</v>
      </c>
    </row>
    <row r="62" spans="1:8" ht="12.75">
      <c r="A62" s="8">
        <v>93</v>
      </c>
      <c r="B62" s="8">
        <v>24</v>
      </c>
      <c r="C62" s="8">
        <v>52</v>
      </c>
      <c r="D62" s="21" t="s">
        <v>229</v>
      </c>
      <c r="E62" s="71" t="s">
        <v>92</v>
      </c>
      <c r="F62" s="75" t="s">
        <v>166</v>
      </c>
      <c r="G62" s="66" t="s">
        <v>115</v>
      </c>
      <c r="H62" s="88">
        <v>0</v>
      </c>
    </row>
    <row r="63" spans="1:8" ht="12.75">
      <c r="A63" s="8">
        <v>94</v>
      </c>
      <c r="B63" s="8">
        <v>25</v>
      </c>
      <c r="C63" s="8">
        <v>119</v>
      </c>
      <c r="D63" s="21" t="s">
        <v>334</v>
      </c>
      <c r="E63" s="71" t="s">
        <v>92</v>
      </c>
      <c r="F63" s="75" t="s">
        <v>177</v>
      </c>
      <c r="G63" s="66" t="s">
        <v>111</v>
      </c>
      <c r="H63" s="88" t="s">
        <v>175</v>
      </c>
    </row>
    <row r="64" spans="1:8" ht="12.75">
      <c r="A64" s="8">
        <v>98</v>
      </c>
      <c r="B64" s="8">
        <v>26</v>
      </c>
      <c r="C64" s="8">
        <v>82</v>
      </c>
      <c r="D64" s="21" t="s">
        <v>270</v>
      </c>
      <c r="E64" s="71" t="s">
        <v>92</v>
      </c>
      <c r="F64" s="75" t="s">
        <v>250</v>
      </c>
      <c r="G64" s="66" t="s">
        <v>111</v>
      </c>
      <c r="H64" s="88" t="s">
        <v>151</v>
      </c>
    </row>
    <row r="65" spans="1:8" ht="12.75">
      <c r="A65" s="8">
        <v>109</v>
      </c>
      <c r="B65" s="8">
        <v>27</v>
      </c>
      <c r="C65" s="8">
        <v>114</v>
      </c>
      <c r="D65" s="21" t="s">
        <v>328</v>
      </c>
      <c r="E65" s="71" t="s">
        <v>92</v>
      </c>
      <c r="F65" s="75" t="s">
        <v>470</v>
      </c>
      <c r="G65" s="66" t="s">
        <v>111</v>
      </c>
      <c r="H65" s="88" t="s">
        <v>175</v>
      </c>
    </row>
    <row r="66" spans="1:8" ht="12.75">
      <c r="A66" s="8">
        <v>116</v>
      </c>
      <c r="B66" s="8">
        <v>28</v>
      </c>
      <c r="C66" s="8">
        <v>128</v>
      </c>
      <c r="D66" s="21" t="s">
        <v>345</v>
      </c>
      <c r="E66" s="71" t="s">
        <v>92</v>
      </c>
      <c r="F66" s="75" t="s">
        <v>179</v>
      </c>
      <c r="G66" s="66" t="s">
        <v>111</v>
      </c>
      <c r="H66" s="88" t="s">
        <v>175</v>
      </c>
    </row>
    <row r="68" spans="1:8" ht="12.75">
      <c r="A68" s="84" t="s">
        <v>373</v>
      </c>
      <c r="B68" s="84"/>
      <c r="C68" s="84"/>
      <c r="D68" s="84"/>
      <c r="E68" s="84"/>
      <c r="F68" s="91"/>
      <c r="G68" s="84"/>
      <c r="H68" s="84"/>
    </row>
    <row r="69" spans="1:8" ht="12.75">
      <c r="A69" s="8">
        <v>4</v>
      </c>
      <c r="B69" s="8">
        <v>1</v>
      </c>
      <c r="C69" s="8">
        <v>3</v>
      </c>
      <c r="D69" s="21" t="s">
        <v>122</v>
      </c>
      <c r="E69" s="71" t="s">
        <v>94</v>
      </c>
      <c r="F69" s="75" t="s">
        <v>472</v>
      </c>
      <c r="G69" s="66" t="s">
        <v>115</v>
      </c>
      <c r="H69" s="88" t="s">
        <v>126</v>
      </c>
    </row>
    <row r="70" spans="1:8" ht="12.75">
      <c r="A70" s="8">
        <v>6</v>
      </c>
      <c r="B70" s="8">
        <v>2</v>
      </c>
      <c r="C70" s="8">
        <v>34</v>
      </c>
      <c r="D70" s="21" t="s">
        <v>205</v>
      </c>
      <c r="E70" s="71" t="s">
        <v>94</v>
      </c>
      <c r="F70" s="75" t="s">
        <v>206</v>
      </c>
      <c r="G70" s="66" t="s">
        <v>115</v>
      </c>
      <c r="H70" s="88">
        <v>0</v>
      </c>
    </row>
    <row r="71" spans="1:8" ht="12.75">
      <c r="A71" s="8">
        <v>11</v>
      </c>
      <c r="B71" s="8">
        <v>3</v>
      </c>
      <c r="C71" s="8">
        <v>138</v>
      </c>
      <c r="D71" s="21" t="s">
        <v>362</v>
      </c>
      <c r="E71" s="71" t="s">
        <v>94</v>
      </c>
      <c r="F71" s="75" t="s">
        <v>363</v>
      </c>
      <c r="G71" s="66" t="s">
        <v>115</v>
      </c>
      <c r="H71" s="88">
        <v>0</v>
      </c>
    </row>
    <row r="72" spans="1:8" ht="12.75">
      <c r="A72" s="8">
        <v>18</v>
      </c>
      <c r="B72" s="8">
        <v>4</v>
      </c>
      <c r="C72" s="8">
        <v>113</v>
      </c>
      <c r="D72" s="21" t="s">
        <v>326</v>
      </c>
      <c r="E72" s="71" t="s">
        <v>94</v>
      </c>
      <c r="F72" s="75" t="s">
        <v>269</v>
      </c>
      <c r="G72" s="66" t="s">
        <v>115</v>
      </c>
      <c r="H72" s="88">
        <v>0</v>
      </c>
    </row>
    <row r="73" spans="1:8" ht="12.75">
      <c r="A73" s="8">
        <v>25</v>
      </c>
      <c r="B73" s="8">
        <v>5</v>
      </c>
      <c r="C73" s="8">
        <v>62</v>
      </c>
      <c r="D73" s="21" t="s">
        <v>243</v>
      </c>
      <c r="E73" s="71" t="s">
        <v>94</v>
      </c>
      <c r="F73" s="75" t="s">
        <v>244</v>
      </c>
      <c r="G73" s="66" t="s">
        <v>115</v>
      </c>
      <c r="H73" s="88">
        <v>0</v>
      </c>
    </row>
    <row r="74" spans="1:8" ht="12.75">
      <c r="A74" s="8">
        <v>26</v>
      </c>
      <c r="B74" s="8">
        <v>6</v>
      </c>
      <c r="C74" s="8">
        <v>39</v>
      </c>
      <c r="D74" s="21" t="s">
        <v>212</v>
      </c>
      <c r="E74" s="71" t="s">
        <v>94</v>
      </c>
      <c r="F74" s="75" t="s">
        <v>208</v>
      </c>
      <c r="G74" s="66" t="s">
        <v>111</v>
      </c>
      <c r="H74" s="88" t="s">
        <v>461</v>
      </c>
    </row>
    <row r="75" spans="1:8" ht="12.75">
      <c r="A75" s="8">
        <v>31</v>
      </c>
      <c r="B75" s="8">
        <v>7</v>
      </c>
      <c r="C75" s="8">
        <v>61</v>
      </c>
      <c r="D75" s="21" t="s">
        <v>242</v>
      </c>
      <c r="E75" s="71" t="s">
        <v>94</v>
      </c>
      <c r="F75" s="75" t="s">
        <v>464</v>
      </c>
      <c r="G75" s="66" t="s">
        <v>111</v>
      </c>
      <c r="H75" s="88" t="s">
        <v>143</v>
      </c>
    </row>
    <row r="76" spans="1:8" ht="12.75">
      <c r="A76" s="8">
        <v>34</v>
      </c>
      <c r="B76" s="8">
        <v>8</v>
      </c>
      <c r="C76" s="8">
        <v>134</v>
      </c>
      <c r="D76" s="21" t="s">
        <v>354</v>
      </c>
      <c r="E76" s="71" t="s">
        <v>94</v>
      </c>
      <c r="F76" s="75" t="s">
        <v>166</v>
      </c>
      <c r="G76" s="66" t="s">
        <v>115</v>
      </c>
      <c r="H76" s="88">
        <v>0</v>
      </c>
    </row>
    <row r="77" spans="1:8" ht="12.75">
      <c r="A77" s="8">
        <v>45</v>
      </c>
      <c r="B77" s="8">
        <v>9</v>
      </c>
      <c r="C77" s="8">
        <v>85</v>
      </c>
      <c r="D77" s="21" t="s">
        <v>276</v>
      </c>
      <c r="E77" s="71" t="s">
        <v>94</v>
      </c>
      <c r="F77" s="75" t="s">
        <v>277</v>
      </c>
      <c r="G77" s="66" t="s">
        <v>115</v>
      </c>
      <c r="H77" s="88">
        <v>0</v>
      </c>
    </row>
    <row r="78" spans="1:8" ht="12.75">
      <c r="A78" s="8">
        <v>49</v>
      </c>
      <c r="B78" s="8">
        <v>10</v>
      </c>
      <c r="C78" s="8">
        <v>8</v>
      </c>
      <c r="D78" s="21" t="s">
        <v>153</v>
      </c>
      <c r="E78" s="71" t="s">
        <v>94</v>
      </c>
      <c r="F78" s="75" t="s">
        <v>152</v>
      </c>
      <c r="G78" s="66" t="s">
        <v>111</v>
      </c>
      <c r="H78" s="88" t="s">
        <v>151</v>
      </c>
    </row>
    <row r="79" spans="1:8" ht="12.75">
      <c r="A79" s="8">
        <v>50</v>
      </c>
      <c r="B79" s="8">
        <v>11</v>
      </c>
      <c r="C79" s="8">
        <v>23</v>
      </c>
      <c r="D79" s="21" t="s">
        <v>181</v>
      </c>
      <c r="E79" s="71" t="s">
        <v>94</v>
      </c>
      <c r="F79" s="75" t="s">
        <v>179</v>
      </c>
      <c r="G79" s="66" t="s">
        <v>111</v>
      </c>
      <c r="H79" s="88" t="s">
        <v>175</v>
      </c>
    </row>
    <row r="80" spans="1:8" ht="12.75">
      <c r="A80" s="8">
        <v>56</v>
      </c>
      <c r="B80" s="8">
        <v>12</v>
      </c>
      <c r="C80" s="8">
        <v>117</v>
      </c>
      <c r="D80" s="21" t="s">
        <v>332</v>
      </c>
      <c r="E80" s="71" t="s">
        <v>94</v>
      </c>
      <c r="F80" s="75" t="s">
        <v>269</v>
      </c>
      <c r="G80" s="66" t="s">
        <v>115</v>
      </c>
      <c r="H80" s="88">
        <v>0</v>
      </c>
    </row>
    <row r="81" spans="1:8" ht="12.75">
      <c r="A81" s="8">
        <v>59</v>
      </c>
      <c r="B81" s="8">
        <v>13</v>
      </c>
      <c r="C81" s="8">
        <v>81</v>
      </c>
      <c r="D81" s="21" t="s">
        <v>268</v>
      </c>
      <c r="E81" s="71" t="s">
        <v>94</v>
      </c>
      <c r="F81" s="75" t="s">
        <v>269</v>
      </c>
      <c r="G81" s="66" t="s">
        <v>115</v>
      </c>
      <c r="H81" s="88">
        <v>0</v>
      </c>
    </row>
    <row r="82" spans="1:8" ht="12.75">
      <c r="A82" s="8">
        <v>61</v>
      </c>
      <c r="B82" s="8">
        <v>14</v>
      </c>
      <c r="C82" s="8">
        <v>86</v>
      </c>
      <c r="D82" s="21" t="s">
        <v>278</v>
      </c>
      <c r="E82" s="71" t="s">
        <v>94</v>
      </c>
      <c r="F82" s="75" t="s">
        <v>279</v>
      </c>
      <c r="G82" s="66" t="s">
        <v>111</v>
      </c>
      <c r="H82" s="88" t="s">
        <v>175</v>
      </c>
    </row>
    <row r="83" spans="1:8" ht="12.75">
      <c r="A83" s="8">
        <v>62</v>
      </c>
      <c r="B83" s="8">
        <v>15</v>
      </c>
      <c r="C83" s="8">
        <v>36</v>
      </c>
      <c r="D83" s="21" t="s">
        <v>209</v>
      </c>
      <c r="E83" s="71" t="s">
        <v>94</v>
      </c>
      <c r="F83" s="75" t="s">
        <v>208</v>
      </c>
      <c r="G83" s="66" t="s">
        <v>111</v>
      </c>
      <c r="H83" s="88" t="s">
        <v>461</v>
      </c>
    </row>
    <row r="84" spans="1:8" ht="12.75">
      <c r="A84" s="8">
        <v>63</v>
      </c>
      <c r="B84" s="8">
        <v>16</v>
      </c>
      <c r="C84" s="8">
        <v>84</v>
      </c>
      <c r="D84" s="21" t="s">
        <v>274</v>
      </c>
      <c r="E84" s="71" t="s">
        <v>94</v>
      </c>
      <c r="F84" s="75" t="s">
        <v>275</v>
      </c>
      <c r="G84" s="66" t="s">
        <v>129</v>
      </c>
      <c r="H84" s="88">
        <v>0</v>
      </c>
    </row>
    <row r="85" spans="1:8" ht="12.75">
      <c r="A85" s="8">
        <v>64</v>
      </c>
      <c r="B85" s="8">
        <v>17</v>
      </c>
      <c r="C85" s="8">
        <v>37</v>
      </c>
      <c r="D85" s="21" t="s">
        <v>210</v>
      </c>
      <c r="E85" s="71" t="s">
        <v>94</v>
      </c>
      <c r="F85" s="75" t="s">
        <v>208</v>
      </c>
      <c r="G85" s="66" t="s">
        <v>111</v>
      </c>
      <c r="H85" s="88" t="s">
        <v>461</v>
      </c>
    </row>
    <row r="86" spans="1:8" ht="12.75">
      <c r="A86" s="8">
        <v>65</v>
      </c>
      <c r="B86" s="8">
        <v>18</v>
      </c>
      <c r="C86" s="8">
        <v>64</v>
      </c>
      <c r="D86" s="21" t="s">
        <v>247</v>
      </c>
      <c r="E86" s="71" t="s">
        <v>94</v>
      </c>
      <c r="F86" s="75" t="s">
        <v>246</v>
      </c>
      <c r="G86" s="66" t="s">
        <v>111</v>
      </c>
      <c r="H86" s="88" t="s">
        <v>184</v>
      </c>
    </row>
    <row r="87" spans="1:8" ht="12.75">
      <c r="A87" s="8">
        <v>67</v>
      </c>
      <c r="B87" s="8">
        <v>19</v>
      </c>
      <c r="C87" s="8">
        <v>103</v>
      </c>
      <c r="D87" s="21" t="s">
        <v>309</v>
      </c>
      <c r="E87" s="71" t="s">
        <v>94</v>
      </c>
      <c r="F87" s="75" t="s">
        <v>295</v>
      </c>
      <c r="G87" s="66" t="s">
        <v>129</v>
      </c>
      <c r="H87" s="88">
        <v>0</v>
      </c>
    </row>
    <row r="88" spans="1:8" ht="12.75">
      <c r="A88" s="8">
        <v>68</v>
      </c>
      <c r="B88" s="8">
        <v>20</v>
      </c>
      <c r="C88" s="8">
        <v>136</v>
      </c>
      <c r="D88" s="21" t="s">
        <v>357</v>
      </c>
      <c r="E88" s="71" t="s">
        <v>94</v>
      </c>
      <c r="F88" s="75" t="s">
        <v>358</v>
      </c>
      <c r="G88" s="66" t="s">
        <v>115</v>
      </c>
      <c r="H88" s="88">
        <v>0</v>
      </c>
    </row>
    <row r="89" spans="1:8" ht="12.75">
      <c r="A89" s="8">
        <v>71</v>
      </c>
      <c r="B89" s="8">
        <v>21</v>
      </c>
      <c r="C89" s="8">
        <v>133</v>
      </c>
      <c r="D89" s="21" t="s">
        <v>352</v>
      </c>
      <c r="E89" s="71" t="s">
        <v>94</v>
      </c>
      <c r="F89" s="75" t="s">
        <v>469</v>
      </c>
      <c r="G89" s="66" t="s">
        <v>111</v>
      </c>
      <c r="H89" s="88" t="s">
        <v>151</v>
      </c>
    </row>
    <row r="90" spans="1:8" ht="12.75">
      <c r="A90" s="8">
        <v>77</v>
      </c>
      <c r="B90" s="8">
        <v>22</v>
      </c>
      <c r="C90" s="8">
        <v>96</v>
      </c>
      <c r="D90" s="21" t="s">
        <v>294</v>
      </c>
      <c r="E90" s="71" t="s">
        <v>94</v>
      </c>
      <c r="F90" s="75" t="s">
        <v>295</v>
      </c>
      <c r="G90" s="66" t="s">
        <v>129</v>
      </c>
      <c r="H90" s="88">
        <v>0</v>
      </c>
    </row>
    <row r="91" spans="1:8" ht="12.75">
      <c r="A91" s="8">
        <v>80</v>
      </c>
      <c r="B91" s="8">
        <v>23</v>
      </c>
      <c r="C91" s="8">
        <v>42</v>
      </c>
      <c r="D91" s="21" t="s">
        <v>217</v>
      </c>
      <c r="E91" s="71" t="s">
        <v>94</v>
      </c>
      <c r="F91" s="75" t="s">
        <v>216</v>
      </c>
      <c r="G91" s="66" t="s">
        <v>111</v>
      </c>
      <c r="H91" s="88" t="s">
        <v>151</v>
      </c>
    </row>
    <row r="92" spans="1:8" ht="12.75">
      <c r="A92" s="8">
        <v>88</v>
      </c>
      <c r="B92" s="8">
        <v>24</v>
      </c>
      <c r="C92" s="8">
        <v>30</v>
      </c>
      <c r="D92" s="21" t="s">
        <v>198</v>
      </c>
      <c r="E92" s="71" t="s">
        <v>94</v>
      </c>
      <c r="F92" s="75" t="s">
        <v>173</v>
      </c>
      <c r="G92" s="66" t="s">
        <v>111</v>
      </c>
      <c r="H92" s="88" t="s">
        <v>143</v>
      </c>
    </row>
    <row r="93" spans="1:8" ht="12.75">
      <c r="A93" s="8">
        <v>89</v>
      </c>
      <c r="B93" s="8">
        <v>25</v>
      </c>
      <c r="C93" s="8">
        <v>118</v>
      </c>
      <c r="D93" s="21" t="s">
        <v>333</v>
      </c>
      <c r="E93" s="71" t="s">
        <v>94</v>
      </c>
      <c r="F93" s="75" t="s">
        <v>295</v>
      </c>
      <c r="G93" s="66" t="s">
        <v>129</v>
      </c>
      <c r="H93" s="88">
        <v>0</v>
      </c>
    </row>
    <row r="94" spans="1:8" ht="12.75">
      <c r="A94" s="8">
        <v>95</v>
      </c>
      <c r="B94" s="8">
        <v>26</v>
      </c>
      <c r="C94" s="8">
        <v>121</v>
      </c>
      <c r="D94" s="21" t="s">
        <v>337</v>
      </c>
      <c r="E94" s="71" t="s">
        <v>94</v>
      </c>
      <c r="F94" s="75" t="s">
        <v>177</v>
      </c>
      <c r="G94" s="66" t="s">
        <v>111</v>
      </c>
      <c r="H94" s="88" t="s">
        <v>175</v>
      </c>
    </row>
    <row r="95" spans="1:8" ht="12.75">
      <c r="A95" s="8">
        <v>99</v>
      </c>
      <c r="B95" s="8">
        <v>27</v>
      </c>
      <c r="C95" s="8">
        <v>127</v>
      </c>
      <c r="D95" s="21" t="s">
        <v>344</v>
      </c>
      <c r="E95" s="71" t="s">
        <v>94</v>
      </c>
      <c r="F95" s="75" t="s">
        <v>168</v>
      </c>
      <c r="G95" s="66" t="s">
        <v>129</v>
      </c>
      <c r="H95" s="88">
        <v>0</v>
      </c>
    </row>
    <row r="96" spans="1:8" ht="12.75">
      <c r="A96" s="8">
        <v>100</v>
      </c>
      <c r="B96" s="8">
        <v>28</v>
      </c>
      <c r="C96" s="8">
        <v>101</v>
      </c>
      <c r="D96" s="21" t="s">
        <v>307</v>
      </c>
      <c r="E96" s="71" t="s">
        <v>94</v>
      </c>
      <c r="F96" s="75" t="s">
        <v>295</v>
      </c>
      <c r="G96" s="66" t="s">
        <v>129</v>
      </c>
      <c r="H96" s="88">
        <v>0</v>
      </c>
    </row>
    <row r="97" spans="1:8" ht="12.75">
      <c r="A97" s="8">
        <v>101</v>
      </c>
      <c r="B97" s="8">
        <v>29</v>
      </c>
      <c r="C97" s="8">
        <v>137</v>
      </c>
      <c r="D97" s="21" t="s">
        <v>359</v>
      </c>
      <c r="E97" s="71" t="s">
        <v>94</v>
      </c>
      <c r="F97" s="75" t="s">
        <v>360</v>
      </c>
      <c r="G97" s="66" t="s">
        <v>361</v>
      </c>
      <c r="H97" s="88">
        <v>0</v>
      </c>
    </row>
    <row r="98" spans="1:8" ht="12.75">
      <c r="A98" s="8">
        <v>103</v>
      </c>
      <c r="B98" s="8">
        <v>30</v>
      </c>
      <c r="C98" s="8">
        <v>27</v>
      </c>
      <c r="D98" s="21" t="s">
        <v>194</v>
      </c>
      <c r="E98" s="71" t="s">
        <v>94</v>
      </c>
      <c r="F98" s="75" t="s">
        <v>193</v>
      </c>
      <c r="G98" s="66" t="s">
        <v>115</v>
      </c>
      <c r="H98" s="88">
        <v>0</v>
      </c>
    </row>
    <row r="99" spans="1:8" ht="12.75">
      <c r="A99" s="8">
        <v>104</v>
      </c>
      <c r="B99" s="8">
        <v>31</v>
      </c>
      <c r="C99" s="8">
        <v>126</v>
      </c>
      <c r="D99" s="21" t="s">
        <v>342</v>
      </c>
      <c r="E99" s="71" t="s">
        <v>94</v>
      </c>
      <c r="F99" s="75" t="s">
        <v>343</v>
      </c>
      <c r="G99" s="66" t="s">
        <v>111</v>
      </c>
      <c r="H99" s="88" t="s">
        <v>151</v>
      </c>
    </row>
    <row r="100" spans="1:8" ht="12.75">
      <c r="A100" s="8">
        <v>105</v>
      </c>
      <c r="B100" s="8">
        <v>32</v>
      </c>
      <c r="C100" s="8">
        <v>9</v>
      </c>
      <c r="D100" s="21" t="s">
        <v>155</v>
      </c>
      <c r="E100" s="71" t="s">
        <v>94</v>
      </c>
      <c r="F100" s="75" t="s">
        <v>119</v>
      </c>
      <c r="G100" s="66" t="s">
        <v>111</v>
      </c>
      <c r="H100" s="88" t="s">
        <v>461</v>
      </c>
    </row>
    <row r="101" spans="1:8" ht="12.75">
      <c r="A101" s="8">
        <v>106</v>
      </c>
      <c r="B101" s="8">
        <v>33</v>
      </c>
      <c r="C101" s="8">
        <v>58</v>
      </c>
      <c r="D101" s="21" t="s">
        <v>238</v>
      </c>
      <c r="E101" s="71" t="s">
        <v>94</v>
      </c>
      <c r="F101" s="75" t="s">
        <v>464</v>
      </c>
      <c r="G101" s="66" t="s">
        <v>111</v>
      </c>
      <c r="H101" s="88" t="s">
        <v>143</v>
      </c>
    </row>
    <row r="102" spans="1:8" ht="12.75">
      <c r="A102" s="8">
        <v>107</v>
      </c>
      <c r="B102" s="8">
        <v>34</v>
      </c>
      <c r="C102" s="8">
        <v>107</v>
      </c>
      <c r="D102" s="21" t="s">
        <v>316</v>
      </c>
      <c r="E102" s="71" t="s">
        <v>94</v>
      </c>
      <c r="F102" s="75" t="s">
        <v>317</v>
      </c>
      <c r="G102" s="66" t="s">
        <v>129</v>
      </c>
      <c r="H102" s="88">
        <v>0</v>
      </c>
    </row>
    <row r="103" spans="1:8" ht="12.75">
      <c r="A103" s="8">
        <v>110</v>
      </c>
      <c r="B103" s="8">
        <v>35</v>
      </c>
      <c r="C103" s="8">
        <v>21</v>
      </c>
      <c r="D103" s="21" t="s">
        <v>178</v>
      </c>
      <c r="E103" s="71" t="s">
        <v>94</v>
      </c>
      <c r="F103" s="75" t="s">
        <v>179</v>
      </c>
      <c r="G103" s="66" t="s">
        <v>111</v>
      </c>
      <c r="H103" s="88" t="s">
        <v>175</v>
      </c>
    </row>
    <row r="104" spans="1:8" ht="12.75">
      <c r="A104" s="8">
        <v>113</v>
      </c>
      <c r="B104" s="8">
        <v>36</v>
      </c>
      <c r="C104" s="8">
        <v>124</v>
      </c>
      <c r="D104" s="21" t="s">
        <v>340</v>
      </c>
      <c r="E104" s="71" t="s">
        <v>94</v>
      </c>
      <c r="F104" s="75" t="s">
        <v>177</v>
      </c>
      <c r="G104" s="66" t="s">
        <v>111</v>
      </c>
      <c r="H104" s="88" t="s">
        <v>175</v>
      </c>
    </row>
    <row r="105" spans="1:8" ht="12.75">
      <c r="A105" s="8">
        <v>114</v>
      </c>
      <c r="B105" s="8">
        <v>37</v>
      </c>
      <c r="C105" s="8">
        <v>2</v>
      </c>
      <c r="D105" s="21" t="s">
        <v>121</v>
      </c>
      <c r="E105" s="71" t="s">
        <v>94</v>
      </c>
      <c r="F105" s="75" t="s">
        <v>110</v>
      </c>
      <c r="G105" s="66" t="s">
        <v>111</v>
      </c>
      <c r="H105" s="88" t="s">
        <v>462</v>
      </c>
    </row>
    <row r="107" spans="1:8" ht="12.75">
      <c r="A107" s="84" t="s">
        <v>374</v>
      </c>
      <c r="B107" s="84"/>
      <c r="C107" s="84"/>
      <c r="D107" s="84"/>
      <c r="E107" s="84"/>
      <c r="F107" s="91"/>
      <c r="G107" s="84"/>
      <c r="H107" s="84"/>
    </row>
    <row r="108" spans="1:8" ht="12.75">
      <c r="A108" s="8">
        <v>5</v>
      </c>
      <c r="B108" s="8">
        <v>1</v>
      </c>
      <c r="C108" s="8">
        <v>11</v>
      </c>
      <c r="D108" s="21" t="s">
        <v>163</v>
      </c>
      <c r="E108" s="71" t="s">
        <v>96</v>
      </c>
      <c r="F108" s="75" t="s">
        <v>114</v>
      </c>
      <c r="G108" s="66" t="s">
        <v>115</v>
      </c>
      <c r="H108" s="88" t="s">
        <v>126</v>
      </c>
    </row>
    <row r="109" spans="1:8" ht="12.75">
      <c r="A109" s="8">
        <v>19</v>
      </c>
      <c r="B109" s="8">
        <v>2</v>
      </c>
      <c r="C109" s="8">
        <v>13</v>
      </c>
      <c r="D109" s="21" t="s">
        <v>144</v>
      </c>
      <c r="E109" s="71" t="s">
        <v>96</v>
      </c>
      <c r="F109" s="75" t="s">
        <v>119</v>
      </c>
      <c r="G109" s="66" t="s">
        <v>111</v>
      </c>
      <c r="H109" s="88" t="s">
        <v>461</v>
      </c>
    </row>
    <row r="110" spans="1:8" ht="12.75">
      <c r="A110" s="8">
        <v>33</v>
      </c>
      <c r="B110" s="8">
        <v>3</v>
      </c>
      <c r="C110" s="8">
        <v>18</v>
      </c>
      <c r="D110" s="21" t="s">
        <v>172</v>
      </c>
      <c r="E110" s="71" t="s">
        <v>96</v>
      </c>
      <c r="F110" s="75" t="s">
        <v>173</v>
      </c>
      <c r="G110" s="66" t="s">
        <v>111</v>
      </c>
      <c r="H110" s="88" t="s">
        <v>143</v>
      </c>
    </row>
    <row r="111" spans="1:8" ht="12.75">
      <c r="A111" s="8">
        <v>35</v>
      </c>
      <c r="B111" s="8">
        <v>4</v>
      </c>
      <c r="C111" s="8">
        <v>28</v>
      </c>
      <c r="D111" s="21" t="s">
        <v>195</v>
      </c>
      <c r="E111" s="71" t="s">
        <v>96</v>
      </c>
      <c r="F111" s="75" t="s">
        <v>193</v>
      </c>
      <c r="G111" s="66" t="s">
        <v>115</v>
      </c>
      <c r="H111" s="88">
        <v>0</v>
      </c>
    </row>
    <row r="112" spans="1:8" ht="12.75">
      <c r="A112" s="8">
        <v>37</v>
      </c>
      <c r="B112" s="8">
        <v>5</v>
      </c>
      <c r="C112" s="8">
        <v>48</v>
      </c>
      <c r="D112" s="21" t="s">
        <v>225</v>
      </c>
      <c r="E112" s="71" t="s">
        <v>96</v>
      </c>
      <c r="F112" s="75" t="s">
        <v>186</v>
      </c>
      <c r="G112" s="66" t="s">
        <v>115</v>
      </c>
      <c r="H112" s="88">
        <v>0</v>
      </c>
    </row>
    <row r="113" spans="1:8" ht="12.75">
      <c r="A113" s="8">
        <v>39</v>
      </c>
      <c r="B113" s="8">
        <v>6</v>
      </c>
      <c r="C113" s="8">
        <v>80</v>
      </c>
      <c r="D113" s="21" t="s">
        <v>267</v>
      </c>
      <c r="E113" s="71" t="s">
        <v>96</v>
      </c>
      <c r="F113" s="75" t="s">
        <v>254</v>
      </c>
      <c r="G113" s="66" t="s">
        <v>115</v>
      </c>
      <c r="H113" s="88">
        <v>0</v>
      </c>
    </row>
    <row r="114" spans="1:8" ht="12.75">
      <c r="A114" s="8">
        <v>41</v>
      </c>
      <c r="B114" s="8">
        <v>7</v>
      </c>
      <c r="C114" s="8">
        <v>35</v>
      </c>
      <c r="D114" s="21" t="s">
        <v>207</v>
      </c>
      <c r="E114" s="71" t="s">
        <v>96</v>
      </c>
      <c r="F114" s="75" t="s">
        <v>208</v>
      </c>
      <c r="G114" s="66" t="s">
        <v>111</v>
      </c>
      <c r="H114" s="88" t="s">
        <v>461</v>
      </c>
    </row>
    <row r="115" spans="1:8" ht="12.75">
      <c r="A115" s="8">
        <v>44</v>
      </c>
      <c r="B115" s="8">
        <v>8</v>
      </c>
      <c r="C115" s="8">
        <v>33</v>
      </c>
      <c r="D115" s="21" t="s">
        <v>204</v>
      </c>
      <c r="E115" s="71" t="s">
        <v>96</v>
      </c>
      <c r="F115" s="75" t="s">
        <v>202</v>
      </c>
      <c r="G115" s="66" t="s">
        <v>111</v>
      </c>
      <c r="H115" s="88" t="s">
        <v>203</v>
      </c>
    </row>
    <row r="116" spans="1:8" ht="12.75">
      <c r="A116" s="8">
        <v>48</v>
      </c>
      <c r="B116" s="8">
        <v>9</v>
      </c>
      <c r="C116" s="8">
        <v>104</v>
      </c>
      <c r="D116" s="21" t="s">
        <v>310</v>
      </c>
      <c r="E116" s="71" t="s">
        <v>96</v>
      </c>
      <c r="F116" s="75" t="s">
        <v>290</v>
      </c>
      <c r="G116" s="66" t="s">
        <v>129</v>
      </c>
      <c r="H116" s="88" t="s">
        <v>126</v>
      </c>
    </row>
    <row r="117" spans="1:8" ht="12.75">
      <c r="A117" s="8">
        <v>54</v>
      </c>
      <c r="B117" s="8">
        <v>10</v>
      </c>
      <c r="C117" s="8">
        <v>46</v>
      </c>
      <c r="D117" s="21" t="s">
        <v>222</v>
      </c>
      <c r="E117" s="71" t="s">
        <v>96</v>
      </c>
      <c r="F117" s="75" t="s">
        <v>186</v>
      </c>
      <c r="G117" s="66" t="s">
        <v>115</v>
      </c>
      <c r="H117" s="88">
        <v>0</v>
      </c>
    </row>
    <row r="118" spans="1:8" ht="12.75">
      <c r="A118" s="8">
        <v>70</v>
      </c>
      <c r="B118" s="8">
        <v>11</v>
      </c>
      <c r="C118" s="8">
        <v>15</v>
      </c>
      <c r="D118" s="21" t="s">
        <v>167</v>
      </c>
      <c r="E118" s="71" t="s">
        <v>96</v>
      </c>
      <c r="F118" s="75" t="s">
        <v>168</v>
      </c>
      <c r="G118" s="66" t="s">
        <v>129</v>
      </c>
      <c r="H118" s="88">
        <v>0</v>
      </c>
    </row>
    <row r="119" spans="1:8" ht="12.75">
      <c r="A119" s="8">
        <v>76</v>
      </c>
      <c r="B119" s="8">
        <v>12</v>
      </c>
      <c r="C119" s="8">
        <v>108</v>
      </c>
      <c r="D119" s="21" t="s">
        <v>318</v>
      </c>
      <c r="E119" s="71" t="s">
        <v>96</v>
      </c>
      <c r="F119" s="75" t="s">
        <v>317</v>
      </c>
      <c r="G119" s="66" t="s">
        <v>129</v>
      </c>
      <c r="H119" s="88">
        <v>0</v>
      </c>
    </row>
    <row r="120" spans="1:8" ht="12.75">
      <c r="A120" s="8">
        <v>82</v>
      </c>
      <c r="B120" s="8">
        <v>13</v>
      </c>
      <c r="C120" s="8">
        <v>109</v>
      </c>
      <c r="D120" s="21" t="s">
        <v>319</v>
      </c>
      <c r="E120" s="71" t="s">
        <v>96</v>
      </c>
      <c r="F120" s="75" t="s">
        <v>168</v>
      </c>
      <c r="G120" s="66" t="s">
        <v>129</v>
      </c>
      <c r="H120" s="88">
        <v>0</v>
      </c>
    </row>
    <row r="121" spans="1:8" ht="12.75">
      <c r="A121" s="8">
        <v>85</v>
      </c>
      <c r="B121" s="8">
        <v>14</v>
      </c>
      <c r="C121" s="8">
        <v>139</v>
      </c>
      <c r="D121" s="21" t="s">
        <v>364</v>
      </c>
      <c r="E121" s="71" t="s">
        <v>96</v>
      </c>
      <c r="F121" s="75" t="s">
        <v>360</v>
      </c>
      <c r="G121" s="66" t="s">
        <v>361</v>
      </c>
      <c r="H121" s="88">
        <v>0</v>
      </c>
    </row>
    <row r="122" spans="1:8" ht="12.75">
      <c r="A122" s="8">
        <v>87</v>
      </c>
      <c r="B122" s="8">
        <v>15</v>
      </c>
      <c r="C122" s="8">
        <v>43</v>
      </c>
      <c r="D122" s="21" t="s">
        <v>218</v>
      </c>
      <c r="E122" s="71" t="s">
        <v>96</v>
      </c>
      <c r="F122" s="75" t="s">
        <v>219</v>
      </c>
      <c r="G122" s="66" t="s">
        <v>111</v>
      </c>
      <c r="H122" s="88" t="s">
        <v>151</v>
      </c>
    </row>
    <row r="123" spans="1:8" ht="12.75">
      <c r="A123" s="8">
        <v>90</v>
      </c>
      <c r="B123" s="8">
        <v>16</v>
      </c>
      <c r="C123" s="8">
        <v>26</v>
      </c>
      <c r="D123" s="21" t="s">
        <v>191</v>
      </c>
      <c r="E123" s="71" t="s">
        <v>96</v>
      </c>
      <c r="F123" s="75" t="s">
        <v>177</v>
      </c>
      <c r="G123" s="66" t="s">
        <v>111</v>
      </c>
      <c r="H123" s="88" t="s">
        <v>175</v>
      </c>
    </row>
    <row r="124" spans="1:8" ht="12.75">
      <c r="A124" s="8">
        <v>91</v>
      </c>
      <c r="B124" s="8">
        <v>17</v>
      </c>
      <c r="C124" s="8">
        <v>106</v>
      </c>
      <c r="D124" s="21" t="s">
        <v>312</v>
      </c>
      <c r="E124" s="71" t="s">
        <v>96</v>
      </c>
      <c r="F124" s="75" t="s">
        <v>314</v>
      </c>
      <c r="G124" s="66" t="s">
        <v>313</v>
      </c>
      <c r="H124" s="88" t="s">
        <v>143</v>
      </c>
    </row>
    <row r="125" spans="1:8" ht="12.75">
      <c r="A125" s="8">
        <v>96</v>
      </c>
      <c r="B125" s="8">
        <v>18</v>
      </c>
      <c r="C125" s="8">
        <v>14</v>
      </c>
      <c r="D125" s="21" t="s">
        <v>165</v>
      </c>
      <c r="E125" s="71" t="s">
        <v>96</v>
      </c>
      <c r="F125" s="75" t="s">
        <v>166</v>
      </c>
      <c r="G125" s="66" t="s">
        <v>115</v>
      </c>
      <c r="H125" s="88">
        <v>0</v>
      </c>
    </row>
    <row r="126" spans="1:8" ht="12.75">
      <c r="A126" s="8">
        <v>102</v>
      </c>
      <c r="B126" s="8">
        <v>19</v>
      </c>
      <c r="C126" s="8">
        <v>68</v>
      </c>
      <c r="D126" s="21" t="s">
        <v>252</v>
      </c>
      <c r="E126" s="71" t="s">
        <v>96</v>
      </c>
      <c r="F126" s="75" t="s">
        <v>250</v>
      </c>
      <c r="G126" s="66" t="s">
        <v>111</v>
      </c>
      <c r="H126" s="88" t="s">
        <v>151</v>
      </c>
    </row>
    <row r="128" spans="1:8" ht="12.75">
      <c r="A128" s="84" t="s">
        <v>378</v>
      </c>
      <c r="B128" s="84"/>
      <c r="C128" s="84"/>
      <c r="D128" s="84"/>
      <c r="E128" s="84"/>
      <c r="F128" s="91"/>
      <c r="G128" s="84"/>
      <c r="H128" s="84"/>
    </row>
    <row r="129" spans="1:8" ht="12.75">
      <c r="A129" s="8">
        <v>1</v>
      </c>
      <c r="B129" s="8">
        <v>1</v>
      </c>
      <c r="C129" s="8">
        <v>10</v>
      </c>
      <c r="D129" s="21" t="s">
        <v>162</v>
      </c>
      <c r="E129" s="71" t="s">
        <v>104</v>
      </c>
      <c r="F129" s="75" t="s">
        <v>114</v>
      </c>
      <c r="G129" s="66" t="s">
        <v>115</v>
      </c>
      <c r="H129" s="88">
        <v>0</v>
      </c>
    </row>
    <row r="130" spans="1:8" ht="12.75">
      <c r="A130" s="8">
        <v>7</v>
      </c>
      <c r="B130" s="8">
        <v>2</v>
      </c>
      <c r="C130" s="8">
        <v>54</v>
      </c>
      <c r="D130" s="21" t="s">
        <v>231</v>
      </c>
      <c r="E130" s="71" t="s">
        <v>104</v>
      </c>
      <c r="F130" s="75" t="s">
        <v>232</v>
      </c>
      <c r="G130" s="66" t="s">
        <v>115</v>
      </c>
      <c r="H130" s="88">
        <v>0</v>
      </c>
    </row>
    <row r="131" spans="1:7" ht="12.75">
      <c r="A131" s="8"/>
      <c r="B131" s="8"/>
      <c r="C131" s="8"/>
      <c r="D131" s="21"/>
      <c r="F131" s="75"/>
      <c r="G131" s="66"/>
    </row>
    <row r="132" spans="1:7" ht="12.75">
      <c r="A132" s="8"/>
      <c r="B132" s="8"/>
      <c r="C132" s="8"/>
      <c r="D132" s="21"/>
      <c r="F132" s="75"/>
      <c r="G132" s="66"/>
    </row>
    <row r="133" spans="1:8" ht="18.75">
      <c r="A133" s="98" t="s">
        <v>481</v>
      </c>
      <c r="B133" s="99"/>
      <c r="C133" s="99"/>
      <c r="D133" s="99"/>
      <c r="E133" s="99"/>
      <c r="F133" s="99"/>
      <c r="G133" s="99"/>
      <c r="H133" s="99"/>
    </row>
    <row r="134" spans="1:8" ht="12.75">
      <c r="A134" s="67" t="s">
        <v>6</v>
      </c>
      <c r="B134" s="67" t="s">
        <v>65</v>
      </c>
      <c r="C134" s="67" t="s">
        <v>53</v>
      </c>
      <c r="D134" s="74" t="s">
        <v>10</v>
      </c>
      <c r="E134" s="67" t="s">
        <v>11</v>
      </c>
      <c r="F134" s="74" t="s">
        <v>5</v>
      </c>
      <c r="G134" s="67" t="s">
        <v>54</v>
      </c>
      <c r="H134" s="76" t="s">
        <v>102</v>
      </c>
    </row>
    <row r="135" spans="1:8" ht="12.75">
      <c r="A135" s="84" t="s">
        <v>375</v>
      </c>
      <c r="B135" s="84"/>
      <c r="C135" s="84"/>
      <c r="D135" s="84"/>
      <c r="E135" s="84"/>
      <c r="F135" s="91"/>
      <c r="G135" s="84"/>
      <c r="H135" s="84"/>
    </row>
    <row r="136" spans="1:8" ht="12.75">
      <c r="A136" s="8">
        <v>2</v>
      </c>
      <c r="B136" s="8">
        <v>1</v>
      </c>
      <c r="C136" s="8">
        <v>267</v>
      </c>
      <c r="D136" s="21" t="s">
        <v>473</v>
      </c>
      <c r="E136" s="71" t="s">
        <v>98</v>
      </c>
      <c r="F136" s="75" t="s">
        <v>166</v>
      </c>
      <c r="G136" s="66" t="s">
        <v>115</v>
      </c>
      <c r="H136" s="88">
        <v>0</v>
      </c>
    </row>
    <row r="137" spans="1:8" ht="12.75">
      <c r="A137" s="8">
        <v>7</v>
      </c>
      <c r="B137" s="8">
        <v>2</v>
      </c>
      <c r="C137" s="8">
        <v>268</v>
      </c>
      <c r="D137" s="21" t="s">
        <v>147</v>
      </c>
      <c r="E137" s="71" t="s">
        <v>98</v>
      </c>
      <c r="F137" s="75" t="s">
        <v>148</v>
      </c>
      <c r="G137" s="66" t="s">
        <v>111</v>
      </c>
      <c r="H137" s="88" t="s">
        <v>462</v>
      </c>
    </row>
    <row r="138" spans="1:8" ht="12.75">
      <c r="A138" s="8">
        <v>8</v>
      </c>
      <c r="B138" s="8">
        <v>3</v>
      </c>
      <c r="C138" s="8">
        <v>282</v>
      </c>
      <c r="D138" s="21" t="s">
        <v>297</v>
      </c>
      <c r="E138" s="71" t="s">
        <v>98</v>
      </c>
      <c r="F138" s="75" t="s">
        <v>298</v>
      </c>
      <c r="G138" s="66" t="s">
        <v>111</v>
      </c>
      <c r="H138" s="88" t="s">
        <v>151</v>
      </c>
    </row>
    <row r="139" spans="1:8" ht="12.75">
      <c r="A139" s="8">
        <v>12</v>
      </c>
      <c r="B139" s="8">
        <v>4</v>
      </c>
      <c r="C139" s="8">
        <v>262</v>
      </c>
      <c r="D139" s="21" t="s">
        <v>137</v>
      </c>
      <c r="E139" s="71" t="s">
        <v>98</v>
      </c>
      <c r="F139" s="75" t="s">
        <v>134</v>
      </c>
      <c r="G139" s="66" t="s">
        <v>111</v>
      </c>
      <c r="H139" s="88" t="s">
        <v>135</v>
      </c>
    </row>
    <row r="140" spans="1:8" ht="12.75">
      <c r="A140" s="8">
        <v>14</v>
      </c>
      <c r="B140" s="8">
        <v>5</v>
      </c>
      <c r="C140" s="8">
        <v>256</v>
      </c>
      <c r="D140" s="21" t="s">
        <v>118</v>
      </c>
      <c r="E140" s="71" t="s">
        <v>98</v>
      </c>
      <c r="F140" s="75" t="s">
        <v>119</v>
      </c>
      <c r="G140" s="66" t="s">
        <v>111</v>
      </c>
      <c r="H140" s="88" t="s">
        <v>461</v>
      </c>
    </row>
    <row r="141" spans="1:8" ht="12.75">
      <c r="A141" s="8">
        <v>15</v>
      </c>
      <c r="B141" s="8">
        <v>6</v>
      </c>
      <c r="C141" s="8">
        <v>285</v>
      </c>
      <c r="D141" s="21" t="s">
        <v>306</v>
      </c>
      <c r="E141" s="71" t="s">
        <v>98</v>
      </c>
      <c r="F141" s="75" t="s">
        <v>305</v>
      </c>
      <c r="G141" s="66" t="s">
        <v>115</v>
      </c>
      <c r="H141" s="88">
        <v>0</v>
      </c>
    </row>
    <row r="142" spans="1:8" ht="12.75">
      <c r="A142" s="8">
        <v>21</v>
      </c>
      <c r="B142" s="8">
        <v>7</v>
      </c>
      <c r="C142" s="8">
        <v>280</v>
      </c>
      <c r="D142" s="21" t="s">
        <v>214</v>
      </c>
      <c r="E142" s="71" t="s">
        <v>98</v>
      </c>
      <c r="F142" s="75" t="s">
        <v>110</v>
      </c>
      <c r="G142" s="66" t="s">
        <v>111</v>
      </c>
      <c r="H142" s="88" t="s">
        <v>462</v>
      </c>
    </row>
    <row r="143" spans="1:8" ht="12.75">
      <c r="A143" s="8">
        <v>22</v>
      </c>
      <c r="B143" s="8">
        <v>8</v>
      </c>
      <c r="C143" s="8">
        <v>263</v>
      </c>
      <c r="D143" s="21" t="s">
        <v>138</v>
      </c>
      <c r="E143" s="71" t="s">
        <v>98</v>
      </c>
      <c r="F143" s="75" t="s">
        <v>110</v>
      </c>
      <c r="G143" s="66" t="s">
        <v>111</v>
      </c>
      <c r="H143" s="88" t="s">
        <v>462</v>
      </c>
    </row>
    <row r="144" spans="1:8" ht="12.75">
      <c r="A144" s="8">
        <v>24</v>
      </c>
      <c r="B144" s="8">
        <v>9</v>
      </c>
      <c r="C144" s="8">
        <v>274</v>
      </c>
      <c r="D144" s="21" t="s">
        <v>182</v>
      </c>
      <c r="E144" s="71" t="s">
        <v>98</v>
      </c>
      <c r="F144" s="75" t="s">
        <v>183</v>
      </c>
      <c r="G144" s="66" t="s">
        <v>111</v>
      </c>
      <c r="H144" s="88" t="s">
        <v>184</v>
      </c>
    </row>
    <row r="145" spans="1:8" ht="12.75">
      <c r="A145" s="8">
        <v>25</v>
      </c>
      <c r="B145" s="8">
        <v>10</v>
      </c>
      <c r="C145" s="8">
        <v>277</v>
      </c>
      <c r="D145" s="21" t="s">
        <v>190</v>
      </c>
      <c r="E145" s="71" t="s">
        <v>98</v>
      </c>
      <c r="F145" s="75" t="s">
        <v>168</v>
      </c>
      <c r="G145" s="66" t="s">
        <v>129</v>
      </c>
      <c r="H145" s="88">
        <v>0</v>
      </c>
    </row>
    <row r="146" spans="1:8" ht="12.75">
      <c r="A146" s="8">
        <v>36</v>
      </c>
      <c r="B146" s="8">
        <v>11</v>
      </c>
      <c r="C146" s="8">
        <v>4</v>
      </c>
      <c r="D146" s="21" t="s">
        <v>127</v>
      </c>
      <c r="E146" s="71" t="s">
        <v>98</v>
      </c>
      <c r="F146" s="75" t="s">
        <v>128</v>
      </c>
      <c r="G146" s="66" t="s">
        <v>129</v>
      </c>
      <c r="H146" s="88">
        <v>0</v>
      </c>
    </row>
    <row r="148" spans="1:8" ht="12.75">
      <c r="A148" s="84" t="s">
        <v>376</v>
      </c>
      <c r="B148" s="84"/>
      <c r="C148" s="84"/>
      <c r="D148" s="84"/>
      <c r="E148" s="84"/>
      <c r="F148" s="91"/>
      <c r="G148" s="84"/>
      <c r="H148" s="84"/>
    </row>
    <row r="149" spans="1:8" ht="12.75">
      <c r="A149" s="8">
        <v>1</v>
      </c>
      <c r="B149" s="8">
        <v>1</v>
      </c>
      <c r="C149" s="8">
        <v>264</v>
      </c>
      <c r="D149" s="21" t="s">
        <v>139</v>
      </c>
      <c r="E149" s="71" t="s">
        <v>100</v>
      </c>
      <c r="F149" s="75" t="s">
        <v>110</v>
      </c>
      <c r="G149" s="66" t="s">
        <v>111</v>
      </c>
      <c r="H149" s="88" t="s">
        <v>462</v>
      </c>
    </row>
    <row r="150" spans="1:8" ht="12.75">
      <c r="A150" s="8">
        <v>3</v>
      </c>
      <c r="B150" s="8">
        <v>2</v>
      </c>
      <c r="C150" s="8">
        <v>259</v>
      </c>
      <c r="D150" s="21" t="s">
        <v>131</v>
      </c>
      <c r="E150" s="71" t="s">
        <v>100</v>
      </c>
      <c r="F150" s="75" t="s">
        <v>132</v>
      </c>
      <c r="G150" s="66" t="s">
        <v>115</v>
      </c>
      <c r="H150" s="88">
        <v>0</v>
      </c>
    </row>
    <row r="151" spans="1:8" ht="12.75">
      <c r="A151" s="8">
        <v>4</v>
      </c>
      <c r="B151" s="8">
        <v>3</v>
      </c>
      <c r="C151" s="8">
        <v>261</v>
      </c>
      <c r="D151" s="21" t="s">
        <v>136</v>
      </c>
      <c r="E151" s="71" t="s">
        <v>100</v>
      </c>
      <c r="F151" s="75" t="s">
        <v>134</v>
      </c>
      <c r="G151" s="66" t="s">
        <v>111</v>
      </c>
      <c r="H151" s="88" t="s">
        <v>135</v>
      </c>
    </row>
    <row r="152" spans="1:8" ht="12.75">
      <c r="A152" s="8">
        <v>5</v>
      </c>
      <c r="B152" s="8">
        <v>4</v>
      </c>
      <c r="C152" s="8">
        <v>273</v>
      </c>
      <c r="D152" s="21" t="s">
        <v>160</v>
      </c>
      <c r="E152" s="71" t="s">
        <v>100</v>
      </c>
      <c r="F152" s="75" t="s">
        <v>161</v>
      </c>
      <c r="G152" s="66" t="s">
        <v>111</v>
      </c>
      <c r="H152" s="88" t="s">
        <v>143</v>
      </c>
    </row>
    <row r="153" spans="1:8" ht="12.75">
      <c r="A153" s="8">
        <v>6</v>
      </c>
      <c r="B153" s="8">
        <v>5</v>
      </c>
      <c r="C153" s="8">
        <v>278</v>
      </c>
      <c r="D153" s="21" t="s">
        <v>192</v>
      </c>
      <c r="E153" s="71" t="s">
        <v>100</v>
      </c>
      <c r="F153" s="75" t="s">
        <v>193</v>
      </c>
      <c r="G153" s="66" t="s">
        <v>115</v>
      </c>
      <c r="H153" s="88">
        <v>0</v>
      </c>
    </row>
    <row r="154" spans="1:8" ht="12.75">
      <c r="A154" s="8">
        <v>9</v>
      </c>
      <c r="B154" s="8">
        <v>6</v>
      </c>
      <c r="C154" s="8">
        <v>270</v>
      </c>
      <c r="D154" s="21" t="s">
        <v>156</v>
      </c>
      <c r="E154" s="71" t="s">
        <v>100</v>
      </c>
      <c r="F154" s="75" t="s">
        <v>110</v>
      </c>
      <c r="G154" s="66" t="s">
        <v>111</v>
      </c>
      <c r="H154" s="88" t="s">
        <v>462</v>
      </c>
    </row>
    <row r="155" spans="1:8" ht="12.75">
      <c r="A155" s="8">
        <v>10</v>
      </c>
      <c r="B155" s="8">
        <v>7</v>
      </c>
      <c r="C155" s="8">
        <v>272</v>
      </c>
      <c r="D155" s="21" t="s">
        <v>158</v>
      </c>
      <c r="E155" s="71" t="s">
        <v>100</v>
      </c>
      <c r="F155" s="75" t="s">
        <v>159</v>
      </c>
      <c r="G155" s="66" t="s">
        <v>111</v>
      </c>
      <c r="H155" s="88" t="s">
        <v>143</v>
      </c>
    </row>
    <row r="156" spans="1:8" ht="12.75">
      <c r="A156" s="8">
        <v>11</v>
      </c>
      <c r="B156" s="8">
        <v>8</v>
      </c>
      <c r="C156" s="8">
        <v>257</v>
      </c>
      <c r="D156" s="21" t="s">
        <v>120</v>
      </c>
      <c r="E156" s="71" t="s">
        <v>100</v>
      </c>
      <c r="F156" s="75" t="s">
        <v>110</v>
      </c>
      <c r="G156" s="66" t="s">
        <v>111</v>
      </c>
      <c r="H156" s="88" t="s">
        <v>462</v>
      </c>
    </row>
    <row r="157" spans="1:8" ht="12.75">
      <c r="A157" s="8">
        <v>19</v>
      </c>
      <c r="B157" s="8">
        <v>9</v>
      </c>
      <c r="C157" s="8">
        <v>255</v>
      </c>
      <c r="D157" s="21" t="s">
        <v>117</v>
      </c>
      <c r="E157" s="71" t="s">
        <v>100</v>
      </c>
      <c r="F157" s="75" t="s">
        <v>110</v>
      </c>
      <c r="G157" s="66" t="s">
        <v>111</v>
      </c>
      <c r="H157" s="88" t="s">
        <v>462</v>
      </c>
    </row>
    <row r="158" spans="1:8" ht="12.75">
      <c r="A158" s="8">
        <v>20</v>
      </c>
      <c r="B158" s="8">
        <v>10</v>
      </c>
      <c r="C158" s="8">
        <v>286</v>
      </c>
      <c r="D158" s="21" t="s">
        <v>315</v>
      </c>
      <c r="E158" s="71" t="s">
        <v>100</v>
      </c>
      <c r="F158" s="75" t="s">
        <v>314</v>
      </c>
      <c r="G158" s="66" t="s">
        <v>111</v>
      </c>
      <c r="H158" s="88" t="s">
        <v>143</v>
      </c>
    </row>
    <row r="159" spans="1:8" ht="12.75">
      <c r="A159" s="8">
        <v>23</v>
      </c>
      <c r="B159" s="8">
        <v>11</v>
      </c>
      <c r="C159" s="8">
        <v>276</v>
      </c>
      <c r="D159" s="21" t="s">
        <v>189</v>
      </c>
      <c r="E159" s="71" t="s">
        <v>100</v>
      </c>
      <c r="F159" s="75" t="s">
        <v>152</v>
      </c>
      <c r="G159" s="66" t="s">
        <v>111</v>
      </c>
      <c r="H159" s="88" t="s">
        <v>151</v>
      </c>
    </row>
    <row r="160" spans="1:8" ht="12.75">
      <c r="A160" s="8">
        <v>27</v>
      </c>
      <c r="B160" s="8">
        <v>12</v>
      </c>
      <c r="C160" s="8">
        <v>253</v>
      </c>
      <c r="D160" s="21" t="s">
        <v>112</v>
      </c>
      <c r="E160" s="71" t="s">
        <v>100</v>
      </c>
      <c r="F160" s="75" t="s">
        <v>110</v>
      </c>
      <c r="G160" s="66" t="s">
        <v>111</v>
      </c>
      <c r="H160" s="88" t="s">
        <v>462</v>
      </c>
    </row>
    <row r="161" spans="1:8" ht="12.75">
      <c r="A161" s="8">
        <v>28</v>
      </c>
      <c r="B161" s="8">
        <v>13</v>
      </c>
      <c r="C161" s="8">
        <v>254</v>
      </c>
      <c r="D161" s="21" t="s">
        <v>116</v>
      </c>
      <c r="E161" s="71" t="s">
        <v>100</v>
      </c>
      <c r="F161" s="75" t="s">
        <v>110</v>
      </c>
      <c r="G161" s="66" t="s">
        <v>111</v>
      </c>
      <c r="H161" s="88" t="s">
        <v>462</v>
      </c>
    </row>
    <row r="162" spans="1:8" ht="12.75">
      <c r="A162" s="8">
        <v>29</v>
      </c>
      <c r="B162" s="8">
        <v>14</v>
      </c>
      <c r="C162" s="8">
        <v>275</v>
      </c>
      <c r="D162" s="21" t="s">
        <v>188</v>
      </c>
      <c r="E162" s="71" t="s">
        <v>100</v>
      </c>
      <c r="F162" s="75" t="s">
        <v>285</v>
      </c>
      <c r="G162" s="66" t="s">
        <v>111</v>
      </c>
      <c r="H162" s="88" t="s">
        <v>175</v>
      </c>
    </row>
    <row r="163" spans="1:8" ht="12.75">
      <c r="A163" s="8">
        <v>34</v>
      </c>
      <c r="B163" s="8">
        <v>15</v>
      </c>
      <c r="C163" s="8">
        <v>265</v>
      </c>
      <c r="D163" s="21" t="s">
        <v>140</v>
      </c>
      <c r="E163" s="71" t="s">
        <v>100</v>
      </c>
      <c r="F163" s="75" t="s">
        <v>110</v>
      </c>
      <c r="G163" s="66" t="s">
        <v>111</v>
      </c>
      <c r="H163" s="88" t="s">
        <v>462</v>
      </c>
    </row>
    <row r="164" spans="1:8" ht="12.75">
      <c r="A164" s="8">
        <v>35</v>
      </c>
      <c r="B164" s="8">
        <v>16</v>
      </c>
      <c r="C164" s="8">
        <v>251</v>
      </c>
      <c r="D164" s="21" t="s">
        <v>474</v>
      </c>
      <c r="E164" s="71" t="s">
        <v>100</v>
      </c>
      <c r="F164" s="75" t="s">
        <v>110</v>
      </c>
      <c r="G164" s="66" t="s">
        <v>111</v>
      </c>
      <c r="H164" s="88" t="s">
        <v>462</v>
      </c>
    </row>
    <row r="166" spans="1:8" ht="12.75">
      <c r="A166" s="84" t="s">
        <v>377</v>
      </c>
      <c r="B166" s="84"/>
      <c r="C166" s="84"/>
      <c r="D166" s="84"/>
      <c r="E166" s="84"/>
      <c r="F166" s="91"/>
      <c r="G166" s="84"/>
      <c r="H166" s="84"/>
    </row>
    <row r="167" spans="1:8" ht="12.75">
      <c r="A167" s="8">
        <v>13</v>
      </c>
      <c r="B167" s="8">
        <v>1</v>
      </c>
      <c r="C167" s="8">
        <v>279</v>
      </c>
      <c r="D167" s="21" t="s">
        <v>201</v>
      </c>
      <c r="E167" s="71" t="s">
        <v>103</v>
      </c>
      <c r="F167" s="75" t="s">
        <v>202</v>
      </c>
      <c r="G167" s="66" t="s">
        <v>111</v>
      </c>
      <c r="H167" s="88" t="s">
        <v>203</v>
      </c>
    </row>
    <row r="168" spans="1:8" ht="12.75">
      <c r="A168" s="8">
        <v>16</v>
      </c>
      <c r="B168" s="8">
        <v>2</v>
      </c>
      <c r="C168" s="8">
        <v>288</v>
      </c>
      <c r="D168" s="21" t="s">
        <v>367</v>
      </c>
      <c r="E168" s="71" t="s">
        <v>103</v>
      </c>
      <c r="F168" s="75" t="s">
        <v>277</v>
      </c>
      <c r="G168" s="66" t="s">
        <v>115</v>
      </c>
      <c r="H168" s="88">
        <v>0</v>
      </c>
    </row>
    <row r="169" spans="1:8" ht="12.75">
      <c r="A169" s="8">
        <v>17</v>
      </c>
      <c r="B169" s="8">
        <v>3</v>
      </c>
      <c r="C169" s="8">
        <v>258</v>
      </c>
      <c r="D169" s="21" t="s">
        <v>130</v>
      </c>
      <c r="E169" s="71" t="s">
        <v>103</v>
      </c>
      <c r="F169" s="75" t="s">
        <v>119</v>
      </c>
      <c r="G169" s="66" t="s">
        <v>111</v>
      </c>
      <c r="H169" s="88" t="s">
        <v>461</v>
      </c>
    </row>
    <row r="170" spans="1:8" ht="12.75">
      <c r="A170" s="8">
        <v>18</v>
      </c>
      <c r="B170" s="8">
        <v>4</v>
      </c>
      <c r="C170" s="8">
        <v>269</v>
      </c>
      <c r="D170" s="21" t="s">
        <v>154</v>
      </c>
      <c r="E170" s="71" t="s">
        <v>103</v>
      </c>
      <c r="F170" s="75" t="s">
        <v>119</v>
      </c>
      <c r="G170" s="66" t="s">
        <v>111</v>
      </c>
      <c r="H170" s="88" t="s">
        <v>461</v>
      </c>
    </row>
    <row r="171" spans="1:8" ht="12.75">
      <c r="A171" s="8">
        <v>26</v>
      </c>
      <c r="B171" s="8">
        <v>5</v>
      </c>
      <c r="C171" s="8">
        <v>284</v>
      </c>
      <c r="D171" s="21" t="s">
        <v>304</v>
      </c>
      <c r="E171" s="71" t="s">
        <v>103</v>
      </c>
      <c r="F171" s="75" t="s">
        <v>305</v>
      </c>
      <c r="G171" s="66" t="s">
        <v>115</v>
      </c>
      <c r="H171" s="88">
        <v>0</v>
      </c>
    </row>
    <row r="172" spans="1:8" ht="12.75">
      <c r="A172" s="8">
        <v>30</v>
      </c>
      <c r="B172" s="8">
        <v>6</v>
      </c>
      <c r="C172" s="8">
        <v>289</v>
      </c>
      <c r="D172" s="21" t="s">
        <v>336</v>
      </c>
      <c r="E172" s="71" t="s">
        <v>103</v>
      </c>
      <c r="F172" s="75" t="s">
        <v>327</v>
      </c>
      <c r="G172" s="66" t="s">
        <v>115</v>
      </c>
      <c r="H172" s="88">
        <v>0</v>
      </c>
    </row>
    <row r="173" spans="1:8" ht="12.75">
      <c r="A173" s="8">
        <v>31</v>
      </c>
      <c r="B173" s="8">
        <v>7</v>
      </c>
      <c r="C173" s="8">
        <v>283</v>
      </c>
      <c r="D173" s="21" t="s">
        <v>300</v>
      </c>
      <c r="E173" s="71" t="s">
        <v>103</v>
      </c>
      <c r="F173" s="75" t="s">
        <v>463</v>
      </c>
      <c r="G173" s="66" t="s">
        <v>111</v>
      </c>
      <c r="H173" s="88" t="s">
        <v>461</v>
      </c>
    </row>
    <row r="174" spans="1:8" ht="12.75">
      <c r="A174" s="8">
        <v>32</v>
      </c>
      <c r="B174" s="8">
        <v>8</v>
      </c>
      <c r="C174" s="8">
        <v>266</v>
      </c>
      <c r="D174" s="21" t="s">
        <v>141</v>
      </c>
      <c r="E174" s="71" t="s">
        <v>103</v>
      </c>
      <c r="F174" s="75" t="s">
        <v>142</v>
      </c>
      <c r="G174" s="66" t="s">
        <v>111</v>
      </c>
      <c r="H174" s="88" t="s">
        <v>143</v>
      </c>
    </row>
    <row r="175" spans="1:8" ht="12.75">
      <c r="A175" s="8">
        <v>33</v>
      </c>
      <c r="B175" s="8">
        <v>9</v>
      </c>
      <c r="C175" s="8">
        <v>260</v>
      </c>
      <c r="D175" s="21" t="s">
        <v>133</v>
      </c>
      <c r="E175" s="71" t="s">
        <v>103</v>
      </c>
      <c r="F175" s="75" t="s">
        <v>134</v>
      </c>
      <c r="G175" s="66" t="s">
        <v>111</v>
      </c>
      <c r="H175" s="88" t="s">
        <v>135</v>
      </c>
    </row>
    <row r="177" ht="12.75">
      <c r="B177" s="68" t="s">
        <v>476</v>
      </c>
    </row>
    <row r="178" ht="12.75">
      <c r="B178" s="68" t="s">
        <v>480</v>
      </c>
    </row>
  </sheetData>
  <sheetProtection/>
  <mergeCells count="2">
    <mergeCell ref="A4:H4"/>
    <mergeCell ref="A133:H13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rowBreaks count="2" manualBreakCount="2">
    <brk id="67" max="255" man="1"/>
    <brk id="1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utente3</cp:lastModifiedBy>
  <cp:lastPrinted>2010-04-07T15:23:30Z</cp:lastPrinted>
  <dcterms:created xsi:type="dcterms:W3CDTF">1997-05-24T11:04:52Z</dcterms:created>
  <dcterms:modified xsi:type="dcterms:W3CDTF">2010-04-07T15:41:18Z</dcterms:modified>
  <cp:category/>
  <cp:version/>
  <cp:contentType/>
  <cp:contentStatus/>
</cp:coreProperties>
</file>