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drawings/drawing9.xml" ContentType="application/vnd.openxmlformats-officedocument.drawing+xml"/>
  <Override PartName="/xl/worksheets/sheet17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Atleti" sheetId="1" r:id="rId1"/>
    <sheet name="Società" sheetId="2" r:id="rId2"/>
    <sheet name="Categorie" sheetId="3" r:id="rId3"/>
    <sheet name="Arrivi" sheetId="4" r:id="rId4"/>
    <sheet name="Class" sheetId="5" r:id="rId5"/>
    <sheet name="Cl Soc" sheetId="6" r:id="rId6"/>
    <sheet name="Configur" sheetId="7" r:id="rId7"/>
    <sheet name="Stampa 1" sheetId="8" r:id="rId8"/>
    <sheet name="Stampa 2" sheetId="9" r:id="rId9"/>
    <sheet name="Stampa 3" sheetId="10" r:id="rId10"/>
    <sheet name="Stampa 4" sheetId="11" r:id="rId11"/>
    <sheet name="Stampa 5" sheetId="12" r:id="rId12"/>
    <sheet name="Stampa 6" sheetId="13" r:id="rId13"/>
    <sheet name="Stampa 7" sheetId="14" r:id="rId14"/>
    <sheet name="Stampa 8" sheetId="15" r:id="rId15"/>
    <sheet name="Stampa 9" sheetId="16" r:id="rId16"/>
    <sheet name="Stampa 10" sheetId="17" r:id="rId17"/>
  </sheets>
  <definedNames>
    <definedName name="_xlnm.Print_Titles" localSheetId="4">'Class'!$1:$2</definedName>
    <definedName name="_xlnm.Print_Titles" localSheetId="7">'Stampa 1'!$1:$4</definedName>
    <definedName name="_xlnm.Print_Titles" localSheetId="16">'Stampa 10'!$1:$2</definedName>
    <definedName name="_xlnm.Print_Titles" localSheetId="8">'Stampa 2'!$1:$2</definedName>
    <definedName name="_xlnm.Print_Titles" localSheetId="10">'Stampa 4'!$1:$2</definedName>
    <definedName name="_xlnm.Print_Titles" localSheetId="12">'Stampa 6'!$1:$2</definedName>
    <definedName name="_xlnm.Print_Titles" localSheetId="14">'Stampa 8'!$1:$2</definedName>
    <definedName name="Excel_BuiltIn__FilterDatabase_4">'Arrivi'!$A$1:$F$1</definedName>
    <definedName name="Excel_BuiltIn__FilterDatabase_1">'Atleti'!$A$1:$K$1</definedName>
    <definedName name="Excel_BuiltIn__FilterDatabase_6">'Cl Soc'!#REF!</definedName>
    <definedName name="Excel_BuiltIn__FilterDatabase_5">'Class'!$A$2:$K$2</definedName>
    <definedName name="Excel_BuiltIn__FilterDatabase_7">'Configur'!#REF!</definedName>
    <definedName name="Excel_BuiltIn__FilterDatabase_2">'Società'!#REF!</definedName>
    <definedName name="Excel_BuiltIn__FilterDatabase_8">'Stampa 1'!#REF!</definedName>
    <definedName name="Excel_BuiltIn__FilterDatabase_17">'Stampa 10'!#REF!</definedName>
    <definedName name="Excel_BuiltIn__FilterDatabase_9">'Stampa 2'!#REF!</definedName>
    <definedName name="Excel_BuiltIn__FilterDatabase_10">'Stampa 3'!#REF!</definedName>
    <definedName name="Excel_BuiltIn__FilterDatabase_11">'Stampa 4'!#REF!</definedName>
    <definedName name="Excel_BuiltIn__FilterDatabase_12">'Stampa 5'!#REF!</definedName>
    <definedName name="Excel_BuiltIn__FilterDatabase_13">'Stampa 6'!#REF!</definedName>
    <definedName name="Excel_BuiltIn__FilterDatabase_14">'Stampa 7'!#REF!</definedName>
    <definedName name="Excel_BuiltIn__FilterDatabase_15">'Stampa 8'!#REF!</definedName>
    <definedName name="Excel_BuiltIn__FilterDatabase_16">'Stampa 9'!#REF!</definedName>
    <definedName name="Excel_BuiltIn_Database_1">'Atleti'!$B$1:$F$1</definedName>
    <definedName name="Excel_BuiltIn_Database_3">'Categorie'!$A$1:$F$1</definedName>
    <definedName name="Excel_BuiltIn_Database">'Società'!#REF!</definedName>
    <definedName name="Excel_BuiltIn_Print_Titles_12">'Stampa 5'!#REF!</definedName>
    <definedName name="Excel_BuiltIn_Print_Titles_14">'Stampa 7'!#REF!</definedName>
    <definedName name="Excel_BuiltIn_Print_Titles_16">'Stampa 9'!#REF!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15" authorId="0">
      <text>
        <r>
          <rPr>
            <sz val="8"/>
            <color indexed="8"/>
            <rFont val="Tahoma"/>
            <family val="2"/>
          </rPr>
          <t xml:space="preserve">
jolly</t>
        </r>
      </text>
    </comment>
    <comment ref="B16" authorId="0">
      <text>
        <r>
          <rPr>
            <sz val="8"/>
            <color indexed="8"/>
            <rFont val="Tahoma"/>
            <family val="2"/>
          </rPr>
          <t xml:space="preserve">
jolly</t>
        </r>
      </text>
    </comment>
    <comment ref="B20" authorId="0">
      <text>
        <r>
          <rPr>
            <sz val="8"/>
            <color indexed="8"/>
            <rFont val="Tahoma"/>
            <family val="2"/>
          </rPr>
          <t xml:space="preserve">
jolly</t>
        </r>
      </text>
    </comment>
    <comment ref="B23" authorId="0">
      <text>
        <r>
          <rPr>
            <sz val="8"/>
            <color indexed="8"/>
            <rFont val="Tahoma"/>
            <family val="2"/>
          </rPr>
          <t xml:space="preserve">
jolly</t>
        </r>
      </text>
    </comment>
    <comment ref="B33" authorId="0">
      <text>
        <r>
          <rPr>
            <sz val="8"/>
            <color indexed="8"/>
            <rFont val="Tahoma"/>
            <family val="2"/>
          </rPr>
          <t xml:space="preserve">
jolly</t>
        </r>
      </text>
    </comment>
    <comment ref="B41" authorId="0">
      <text>
        <r>
          <rPr>
            <sz val="8"/>
            <color indexed="8"/>
            <rFont val="Tahoma"/>
            <family val="2"/>
          </rPr>
          <t xml:space="preserve">
jolly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1" authorId="0">
      <text>
        <r>
          <rPr>
            <b/>
            <sz val="8"/>
            <color indexed="8"/>
            <rFont val="Tahoma"/>
            <family val="2"/>
          </rPr>
          <t xml:space="preserve">User name placeholder:
</t>
        </r>
        <r>
          <rPr>
            <sz val="8"/>
            <color indexed="8"/>
            <rFont val="Tahoma"/>
            <family val="2"/>
          </rPr>
          <t>In questa colonna vanno scritte le ultime due cifre dell'anno dei concorrenti più "anziani"</t>
        </r>
      </text>
    </comment>
    <comment ref="C1" authorId="0">
      <text>
        <r>
          <rPr>
            <b/>
            <sz val="8"/>
            <color indexed="8"/>
            <rFont val="Tahoma"/>
            <family val="2"/>
          </rPr>
          <t xml:space="preserve">User name placeholder:
</t>
        </r>
        <r>
          <rPr>
            <sz val="8"/>
            <color indexed="8"/>
            <rFont val="Tahoma"/>
            <family val="2"/>
          </rPr>
          <t>In questa colonna vanno scritte le ultime due cifre dell' anno dei concorrenti più "giovani"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J2" authorId="0">
      <text>
        <r>
          <rPr>
            <sz val="8"/>
            <color indexed="8"/>
            <rFont val="Tahoma"/>
            <family val="2"/>
          </rPr>
          <t>La colonna qui si riferisce al foglio stampa, non a quello di origine</t>
        </r>
      </text>
    </comment>
    <comment ref="E5" authorId="0">
      <text>
        <r>
          <rPr>
            <b/>
            <sz val="8"/>
            <color indexed="8"/>
            <rFont val="Tahoma"/>
            <family val="2"/>
          </rPr>
          <t xml:space="preserve">User name placeholder:
</t>
        </r>
        <r>
          <rPr>
            <sz val="8"/>
            <color indexed="8"/>
            <rFont val="Tahoma"/>
            <family val="2"/>
          </rPr>
          <t>Se in questa cella c'è la scritta:"Categoria", in stampa vengono separate le categorie. Se non c'è niente le categorie vengono stampate senza separazione</t>
        </r>
      </text>
    </comment>
    <comment ref="I5" authorId="0">
      <text>
        <r>
          <rPr>
            <b/>
            <sz val="8"/>
            <color indexed="8"/>
            <rFont val="Tahoma"/>
            <family val="2"/>
          </rPr>
          <t xml:space="preserve">User name placeholder:
</t>
        </r>
        <r>
          <rPr>
            <sz val="8"/>
            <color indexed="8"/>
            <rFont val="Tahoma"/>
            <family val="2"/>
          </rPr>
          <t>Se in questa cella c'è scritto "1", in stampa  viene riportata anche la descrizione della colonna "F" del foglio 'Categorie'.
Se non c'è niente, la descrizione non viene riportata.</t>
        </r>
      </text>
    </comment>
    <comment ref="E6" authorId="0">
      <text>
        <r>
          <rPr>
            <b/>
            <sz val="8"/>
            <color indexed="8"/>
            <rFont val="Tahoma"/>
            <family val="2"/>
          </rPr>
          <t xml:space="preserve">User name placeholder:
</t>
        </r>
        <r>
          <rPr>
            <sz val="8"/>
            <color indexed="8"/>
            <rFont val="Tahoma"/>
            <family val="2"/>
          </rPr>
          <t>Vale la stessa regola della cella E5</t>
        </r>
      </text>
    </comment>
    <comment ref="I6" authorId="0">
      <text>
        <r>
          <rPr>
            <b/>
            <sz val="8"/>
            <color indexed="8"/>
            <rFont val="Tahoma"/>
            <family val="2"/>
          </rPr>
          <t xml:space="preserve">User name placeholder:
</t>
        </r>
        <r>
          <rPr>
            <sz val="8"/>
            <color indexed="8"/>
            <rFont val="Tahoma"/>
            <family val="2"/>
          </rPr>
          <t>Vale la stessa regola della cella " I6 "</t>
        </r>
      </text>
    </comment>
    <comment ref="D8" authorId="0">
      <text>
        <r>
          <rPr>
            <b/>
            <sz val="8"/>
            <color indexed="8"/>
            <rFont val="Tahoma"/>
            <family val="2"/>
          </rPr>
          <t xml:space="preserve">User name placeholder:
</t>
        </r>
        <r>
          <rPr>
            <sz val="8"/>
            <color indexed="8"/>
            <rFont val="Tahoma"/>
            <family val="2"/>
          </rPr>
          <t xml:space="preserve">Leggere il commento della cella D9 : vale la stessa regola </t>
        </r>
      </text>
    </comment>
    <comment ref="D9" authorId="0">
      <text>
        <r>
          <rPr>
            <b/>
            <sz val="8"/>
            <color indexed="8"/>
            <rFont val="Tahoma"/>
            <family val="2"/>
          </rPr>
          <t xml:space="preserve">User name placeholder:
</t>
        </r>
        <r>
          <rPr>
            <sz val="8"/>
            <color indexed="8"/>
            <rFont val="Tahoma"/>
            <family val="2"/>
          </rPr>
          <t xml:space="preserve">Se in questa cella le lettere sono a carattere minuscolo, in 'Stampa classifica di societàa a partecipazione' l'ordine di stampa delle società è decrescente (cioè dalla società con più partecipanti a quella con meno partecipanti); se il carattere è maiuscolo, l' ordine è crescente (dalla società con meno partecipanti a quella con più)  </t>
        </r>
      </text>
    </comment>
    <comment ref="B20" authorId="0">
      <text>
        <r>
          <rPr>
            <b/>
            <sz val="8"/>
            <color indexed="8"/>
            <rFont val="Tahoma"/>
            <family val="2"/>
          </rPr>
          <t xml:space="preserve">User name placeholder:
</t>
        </r>
        <r>
          <rPr>
            <sz val="8"/>
            <color indexed="8"/>
            <rFont val="Tahoma"/>
            <family val="2"/>
          </rPr>
          <t xml:space="preserve">Se nella cella B20 si scrive "1", i punteggi assegnati per la classifica di società ad ogni concorrente classificato  nei primi 5 sono: 5, 4, 3, 2, 1. Se invece nella cella è scritto "0", i punteggi assegnati dal 10° posto a scalare, sono: 12, 10, 9, 8, 7, 6, 5, 4, 3, 2.
</t>
        </r>
      </text>
    </comment>
    <comment ref="B21" authorId="0">
      <text>
        <r>
          <rPr>
            <b/>
            <sz val="8"/>
            <color indexed="8"/>
            <rFont val="Tahoma"/>
            <family val="2"/>
          </rPr>
          <t xml:space="preserve">User name placeholder:
</t>
        </r>
        <r>
          <rPr>
            <sz val="8"/>
            <color indexed="8"/>
            <rFont val="Tahoma"/>
            <family val="2"/>
          </rPr>
          <t>Se in questa cella è scritto "0", in classifica viene indicato il distacco che ogni concorrente ha nei confronti del 1° assoluto.
Se invece c'è scritto "1", in classifica è indicato il distacco che ogni concorrente ha nei confronti del 1° della sua categoria.</t>
        </r>
      </text>
    </comment>
    <comment ref="B22" authorId="0">
      <text>
        <r>
          <rPr>
            <b/>
            <sz val="8"/>
            <color indexed="8"/>
            <rFont val="Tahoma"/>
            <family val="2"/>
          </rPr>
          <t xml:space="preserve">User name placeholder: CLASSIFICHE PARZIALI
</t>
        </r>
        <r>
          <rPr>
            <sz val="8"/>
            <color indexed="8"/>
            <rFont val="Tahoma"/>
            <family val="2"/>
          </rPr>
          <t>Se nella cella B22 non c'è niente, quando facciamo la Classifica generale vengono considerati tutti gli atleti iscritti.
Se invece nella cella B22 c'è un segno e lo stesso segno è
riportato nella colonna ' C/Gen ' del foglio atleti,in corrispondenza di coloro che vogliamo considerare, quando 
facciamo la Classifica generale, vengono presi in considerazione solo gli atleti contrassegnati dal segno.</t>
        </r>
      </text>
    </comment>
    <comment ref="B28" authorId="0">
      <text>
        <r>
          <rPr>
            <b/>
            <sz val="8"/>
            <color indexed="8"/>
            <rFont val="Tahoma"/>
            <family val="2"/>
          </rPr>
          <t xml:space="preserve">User name placeholder:
</t>
        </r>
        <r>
          <rPr>
            <sz val="8"/>
            <color indexed="8"/>
            <rFont val="Tahoma"/>
            <family val="2"/>
          </rPr>
          <t>Se nelle gare è prevista la stessa numerazione per categorie dciverse, in questa cella deve essere scritto "1", altrimenti se la numerazione è diversa per ciascun concorrente delle varie categorie, deve essere scritto "0".</t>
        </r>
      </text>
    </comment>
    <comment ref="A30" authorId="0">
      <text>
        <r>
          <rPr>
            <b/>
            <sz val="8"/>
            <color indexed="8"/>
            <rFont val="Tahoma"/>
            <family val="2"/>
          </rPr>
          <t xml:space="preserve">User name placeholder:
</t>
        </r>
        <r>
          <rPr>
            <sz val="8"/>
            <color indexed="8"/>
            <rFont val="Tahoma"/>
            <family val="2"/>
          </rPr>
          <t xml:space="preserve">I numeri indicati nelle celle sottostanti indicano i punteggi  che, a seconda dei regolamenti, vengono assegnati per la determinazione della classifica generale nelle gare in più prove. 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D10" authorId="0">
      <text>
        <r>
          <rPr>
            <b/>
            <sz val="8"/>
            <color indexed="8"/>
            <rFont val="Tahoma"/>
            <family val="2"/>
          </rPr>
          <t xml:space="preserve">utente3:
</t>
        </r>
        <r>
          <rPr>
            <sz val="8"/>
            <color indexed="8"/>
            <rFont val="Tahoma"/>
            <family val="2"/>
          </rPr>
          <t>jolly</t>
        </r>
      </text>
    </comment>
    <comment ref="D12" authorId="0">
      <text>
        <r>
          <rPr>
            <b/>
            <sz val="8"/>
            <color indexed="8"/>
            <rFont val="Tahoma"/>
            <family val="2"/>
          </rPr>
          <t xml:space="preserve">utente3:
</t>
        </r>
        <r>
          <rPr>
            <sz val="8"/>
            <color indexed="8"/>
            <rFont val="Tahoma"/>
            <family val="2"/>
          </rPr>
          <t>jolly</t>
        </r>
      </text>
    </comment>
    <comment ref="D21" authorId="0">
      <text>
        <r>
          <rPr>
            <b/>
            <sz val="8"/>
            <color indexed="8"/>
            <rFont val="Tahoma"/>
            <family val="2"/>
          </rPr>
          <t xml:space="preserve">utente3:
</t>
        </r>
        <r>
          <rPr>
            <sz val="8"/>
            <color indexed="8"/>
            <rFont val="Tahoma"/>
            <family val="2"/>
          </rPr>
          <t>jolly</t>
        </r>
      </text>
    </comment>
    <comment ref="D37" authorId="0">
      <text>
        <r>
          <rPr>
            <b/>
            <sz val="8"/>
            <color indexed="8"/>
            <rFont val="Tahoma"/>
            <family val="2"/>
          </rPr>
          <t xml:space="preserve">utente3:
</t>
        </r>
        <r>
          <rPr>
            <sz val="8"/>
            <color indexed="8"/>
            <rFont val="Tahoma"/>
            <family val="2"/>
          </rPr>
          <t>jolly</t>
        </r>
      </text>
    </comment>
    <comment ref="D41" authorId="0">
      <text>
        <r>
          <rPr>
            <b/>
            <sz val="8"/>
            <color indexed="8"/>
            <rFont val="Tahoma"/>
            <family val="2"/>
          </rPr>
          <t xml:space="preserve">utente3:
</t>
        </r>
        <r>
          <rPr>
            <sz val="8"/>
            <color indexed="8"/>
            <rFont val="Tahoma"/>
            <family val="2"/>
          </rPr>
          <t>jolly</t>
        </r>
      </text>
    </comment>
    <comment ref="D47" authorId="0">
      <text>
        <r>
          <rPr>
            <b/>
            <sz val="8"/>
            <color indexed="8"/>
            <rFont val="Tahoma"/>
            <family val="2"/>
          </rPr>
          <t xml:space="preserve">utente3:
</t>
        </r>
        <r>
          <rPr>
            <sz val="8"/>
            <color indexed="8"/>
            <rFont val="Tahoma"/>
            <family val="2"/>
          </rPr>
          <t>jolly</t>
        </r>
      </text>
    </comment>
  </commentList>
</comments>
</file>

<file path=xl/sharedStrings.xml><?xml version="1.0" encoding="utf-8"?>
<sst xmlns="http://schemas.openxmlformats.org/spreadsheetml/2006/main" count="968" uniqueCount="206">
  <si>
    <t>N. gara</t>
  </si>
  <si>
    <t>Nome</t>
  </si>
  <si>
    <t>Anno</t>
  </si>
  <si>
    <t>Cat</t>
  </si>
  <si>
    <t>N. soc</t>
  </si>
  <si>
    <t>Nome società</t>
  </si>
  <si>
    <t>Ente</t>
  </si>
  <si>
    <t>Comitato</t>
  </si>
  <si>
    <t>N. tessera</t>
  </si>
  <si>
    <t>ClGen</t>
  </si>
  <si>
    <t>Penalità</t>
  </si>
  <si>
    <t>BARTOLINI DANIELE</t>
  </si>
  <si>
    <t>A1</t>
  </si>
  <si>
    <t>FCI</t>
  </si>
  <si>
    <t xml:space="preserve"> </t>
  </si>
  <si>
    <t>CARDINALI FRANCESCO</t>
  </si>
  <si>
    <t>CARTOCCI MICHELE</t>
  </si>
  <si>
    <t>FORZINI MARCO</t>
  </si>
  <si>
    <t>AICS</t>
  </si>
  <si>
    <t>MAGI SIMONE</t>
  </si>
  <si>
    <t>UISP</t>
  </si>
  <si>
    <t>SIENA</t>
  </si>
  <si>
    <t>PANFILI DANIELE</t>
  </si>
  <si>
    <t>PETRONE ROBERTO</t>
  </si>
  <si>
    <t>PRATESI CARLO</t>
  </si>
  <si>
    <t>STEFANOV STEFAN</t>
  </si>
  <si>
    <t>TIRANNO OSCAR</t>
  </si>
  <si>
    <t>BAGLIONI OMAR</t>
  </si>
  <si>
    <t>A2</t>
  </si>
  <si>
    <t>CENCINI SIMONE</t>
  </si>
  <si>
    <t>AREZZO</t>
  </si>
  <si>
    <t>DELL'INNOCENTI STEFANO</t>
  </si>
  <si>
    <t>FALOMI MASSIMO</t>
  </si>
  <si>
    <t>JOLLY</t>
  </si>
  <si>
    <t>FELICI LORENZO</t>
  </si>
  <si>
    <t>GABBRIELLI SIMONE</t>
  </si>
  <si>
    <t>LANDUCCI VITTORIO</t>
  </si>
  <si>
    <t>MEACCI NICO</t>
  </si>
  <si>
    <t>MOGAVERO FLAVIANO</t>
  </si>
  <si>
    <t>MONACI ANDREA</t>
  </si>
  <si>
    <t>NASUTO MARCO</t>
  </si>
  <si>
    <t>BALDI ANDREA</t>
  </si>
  <si>
    <t>A3</t>
  </si>
  <si>
    <t>DEI FLAVIO</t>
  </si>
  <si>
    <t>FRAGAI GIANLUCA</t>
  </si>
  <si>
    <t>MANGANELLI SIMONE</t>
  </si>
  <si>
    <t>PANICHI FABIO</t>
  </si>
  <si>
    <t>PROVVEDI STEFANO</t>
  </si>
  <si>
    <t>ROSSI LUCIANO</t>
  </si>
  <si>
    <t>VAGNOLI MAURO</t>
  </si>
  <si>
    <t>VALLIN ENRICO</t>
  </si>
  <si>
    <t>VINCIONI ROBERTO</t>
  </si>
  <si>
    <t>BIANCHINI GINO</t>
  </si>
  <si>
    <t>A4</t>
  </si>
  <si>
    <t>FAZZUOLI ROBERTO</t>
  </si>
  <si>
    <t>GIOVANNINI ALESSANDRO</t>
  </si>
  <si>
    <t>LAERA PAOLO</t>
  </si>
  <si>
    <t>MORI ROBERTO</t>
  </si>
  <si>
    <t>SEGATORI GIAMPAOLO</t>
  </si>
  <si>
    <t>VALENTINI MARCO</t>
  </si>
  <si>
    <t>CAPPELLI MARIO</t>
  </si>
  <si>
    <t>A5</t>
  </si>
  <si>
    <t>PERICOLI MASSIMO</t>
  </si>
  <si>
    <t>RISCAIO GIANFRANCO</t>
  </si>
  <si>
    <t>MARIANI DAVIDE</t>
  </si>
  <si>
    <t>Dil.</t>
  </si>
  <si>
    <t>ROSSI RICCARDO</t>
  </si>
  <si>
    <t>GOTI SAMANTA</t>
  </si>
  <si>
    <t>W</t>
  </si>
  <si>
    <t>VOSSE MONIKA</t>
  </si>
  <si>
    <t>Numero</t>
  </si>
  <si>
    <t>Iscritti</t>
  </si>
  <si>
    <t>Arrivati</t>
  </si>
  <si>
    <t>TEAM SCOTT PASQUINI (AICS)</t>
  </si>
  <si>
    <t>TERONTOLA</t>
  </si>
  <si>
    <t>CICLI TESTI (FCI)</t>
  </si>
  <si>
    <t>MTB CASTIGLIONE DEL LAGO (UISP)</t>
  </si>
  <si>
    <t>TEAM D.BIKE (AICS)</t>
  </si>
  <si>
    <t>CAVALLINO TENTICICLISMO (FCI)</t>
  </si>
  <si>
    <t>DONKEY BIKE (FCI)</t>
  </si>
  <si>
    <t>F-SOLUTION(FCI)</t>
  </si>
  <si>
    <t>MTB CASENTINO</t>
  </si>
  <si>
    <t>ASSO BIKE</t>
  </si>
  <si>
    <t>BULLETTA BIKE</t>
  </si>
  <si>
    <t>CICLISTICA VALDARBIA</t>
  </si>
  <si>
    <t>CICLOSPORT POGGIBONSI (UISP)</t>
  </si>
  <si>
    <t>DONKEY BIKE (UISP)</t>
  </si>
  <si>
    <t>FARE-TUTTOBICI (AICS)</t>
  </si>
  <si>
    <t>F-SOLUTION AREZZO</t>
  </si>
  <si>
    <t>GAUDENZI (AICS)</t>
  </si>
  <si>
    <t>GAUDENZI (FCI)</t>
  </si>
  <si>
    <t>GS TONDI</t>
  </si>
  <si>
    <t>KONA BIKE PARADISE</t>
  </si>
  <si>
    <t xml:space="preserve">MTB CHIANCIANO TERME </t>
  </si>
  <si>
    <t>MTB RACE SUBBIANO</t>
  </si>
  <si>
    <t>TEAM B.P.MOTION (UISP)</t>
  </si>
  <si>
    <t>TEAM BIKE PIONIERI</t>
  </si>
  <si>
    <t>TRASIMENO (UISP)</t>
  </si>
  <si>
    <t>TUTTO BICI</t>
  </si>
  <si>
    <t>VILLASTRADA</t>
  </si>
  <si>
    <t>CICLO CLUB PONTASSIEVE</t>
  </si>
  <si>
    <t>Categ</t>
  </si>
  <si>
    <t>Dal</t>
  </si>
  <si>
    <t>Al</t>
  </si>
  <si>
    <t>Partenza</t>
  </si>
  <si>
    <t>Lunghezza</t>
  </si>
  <si>
    <t>Descrizione</t>
  </si>
  <si>
    <t>da 19 a 32 anni</t>
  </si>
  <si>
    <t>da 33 a 39 anni</t>
  </si>
  <si>
    <t>da 40 a 47 anni</t>
  </si>
  <si>
    <t>da 48 a 55 anni</t>
  </si>
  <si>
    <t>da 56 e oltre</t>
  </si>
  <si>
    <t>da 13 a 18 anni</t>
  </si>
  <si>
    <t>Donne: unica</t>
  </si>
  <si>
    <t>Elite</t>
  </si>
  <si>
    <t>unica</t>
  </si>
  <si>
    <t>Ora</t>
  </si>
  <si>
    <t>Tempo</t>
  </si>
  <si>
    <t>Società</t>
  </si>
  <si>
    <t>Posizione</t>
  </si>
  <si>
    <t>Media</t>
  </si>
  <si>
    <t>Ass</t>
  </si>
  <si>
    <t>Pos</t>
  </si>
  <si>
    <t>Pti</t>
  </si>
  <si>
    <t>Dor</t>
  </si>
  <si>
    <t>Arrivo</t>
  </si>
  <si>
    <t>impiegato</t>
  </si>
  <si>
    <t>distacco</t>
  </si>
  <si>
    <t>Km/h</t>
  </si>
  <si>
    <t>MARIANO DAVIDE</t>
  </si>
  <si>
    <t>Pos.</t>
  </si>
  <si>
    <t>Punti</t>
  </si>
  <si>
    <t>Piazzamenti</t>
  </si>
  <si>
    <t>N. Iscritti</t>
  </si>
  <si>
    <t>N. Arrivati</t>
  </si>
  <si>
    <t>Le righe da 3 a 15 definiscono le stampe di elenchi</t>
  </si>
  <si>
    <t>Foglio</t>
  </si>
  <si>
    <t>Colonne da stampare</t>
  </si>
  <si>
    <t>Ordine</t>
  </si>
  <si>
    <t>Interruzione</t>
  </si>
  <si>
    <t>Colonna riga finale</t>
  </si>
  <si>
    <t>Riga finale 1</t>
  </si>
  <si>
    <t>Riga finale 2</t>
  </si>
  <si>
    <t>Copia la descrizione della categoria</t>
  </si>
  <si>
    <t>Toglie righe con questa colonna=0 o vuota</t>
  </si>
  <si>
    <t>x</t>
  </si>
  <si>
    <t>Atleti</t>
  </si>
  <si>
    <t>BAEG</t>
  </si>
  <si>
    <t>ABEG</t>
  </si>
  <si>
    <t>Atleti in ordine di categoria</t>
  </si>
  <si>
    <t>ABDFGH</t>
  </si>
  <si>
    <t>D</t>
  </si>
  <si>
    <t>Categoria</t>
  </si>
  <si>
    <t>Classifica atleti di tutte le categorie</t>
  </si>
  <si>
    <t>Class</t>
  </si>
  <si>
    <t>ABDEFGHM</t>
  </si>
  <si>
    <t>F</t>
  </si>
  <si>
    <t>B</t>
  </si>
  <si>
    <t>Esposto alle ore:</t>
  </si>
  <si>
    <t>La GIURIA:</t>
  </si>
  <si>
    <t>Classifica atleti per assoluto</t>
  </si>
  <si>
    <t>A</t>
  </si>
  <si>
    <t>Classifica di Società a punteggio</t>
  </si>
  <si>
    <t>Cl Soc</t>
  </si>
  <si>
    <t>ABCD</t>
  </si>
  <si>
    <t>cD</t>
  </si>
  <si>
    <t>C</t>
  </si>
  <si>
    <t>Classifica di Società a partecipazione</t>
  </si>
  <si>
    <t>BE</t>
  </si>
  <si>
    <t>ef</t>
  </si>
  <si>
    <t>N. atleti con punti (5 o 10)</t>
  </si>
  <si>
    <t>N. massimo società</t>
  </si>
  <si>
    <t>N. massimo atleti</t>
  </si>
  <si>
    <t>N. massimo categorie</t>
  </si>
  <si>
    <t>0=12 10 9,,,  - 1=5 4 3,,,</t>
  </si>
  <si>
    <t xml:space="preserve">La B20 serve per la class. Di Società; </t>
  </si>
  <si>
    <t>Distacco 0=ass - 1=di categoria</t>
  </si>
  <si>
    <t>Atleti da considerare per la classifica generale</t>
  </si>
  <si>
    <t>la B22 serve x la Class Gen. : se  non c'e niente vengono considerati tutti gli atleti, altrimenti va indicato chi deve essere preso in considerazione</t>
  </si>
  <si>
    <t>Tipo crono</t>
  </si>
  <si>
    <t>1=crono con ora (2 manche)   2=crono a 0   0=no crono</t>
  </si>
  <si>
    <t>Mostra elenco categorie</t>
  </si>
  <si>
    <t>1=mostra tutte le categorie dell'anno specificato,  0=mostra solo la prima (vecchio modo)</t>
  </si>
  <si>
    <t>Punti agli iscritti in cl generale</t>
  </si>
  <si>
    <t>il valore sulla cella B25 è il bonus x tutti gli iscritti,  se non c'è il bonus, va scritto 0</t>
  </si>
  <si>
    <t>Parole da ignorare nel controllo società simili</t>
  </si>
  <si>
    <t>MTB;AVIS;bike;cicli</t>
  </si>
  <si>
    <t>Porta lettore schede: COM</t>
  </si>
  <si>
    <t>Per capire quale porta e' quella giusta provare un numero da 1 a 8 (o piu'?) e cliccare su Apertura Lettore Schede</t>
  </si>
  <si>
    <t>Numeri duplicati</t>
  </si>
  <si>
    <t>1=permette di iscrivere lo stesso numero in 2 categorie diverse -- 0, no.</t>
  </si>
  <si>
    <t>CLASSIFICA PER SOCIETA'</t>
  </si>
  <si>
    <t>1°</t>
  </si>
  <si>
    <t>2°</t>
  </si>
  <si>
    <t>3°</t>
  </si>
  <si>
    <t>TEAM D.BIKE</t>
  </si>
  <si>
    <t>Esposto alle ore: 12,00</t>
  </si>
  <si>
    <t>La Giuria: BIAGIOTTI Massimo - Angori Franco - Illiano Salvatore</t>
  </si>
  <si>
    <t>Categoria A1 - da 19 a 32 anni</t>
  </si>
  <si>
    <t>Categoria A2 - da 33 a 39 anni</t>
  </si>
  <si>
    <t>Categoria A3 - da 40 a 47 anni</t>
  </si>
  <si>
    <t>Categoria A4 - da 48 a 55 anni</t>
  </si>
  <si>
    <t>Categoria A5 - da 56 e oltre</t>
  </si>
  <si>
    <t>Categoria Dil. - da 13 a 18 anni</t>
  </si>
  <si>
    <t>Categoria W - Donne: unica</t>
  </si>
  <si>
    <t xml:space="preserve">Categoria 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</si>
</sst>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0"/>
    <numFmt numFmtId="166" formatCode="@"/>
    <numFmt numFmtId="167" formatCode="GENERAL"/>
    <numFmt numFmtId="168" formatCode="00"/>
    <numFmt numFmtId="169" formatCode="H:MM:SS"/>
    <numFmt numFmtId="170" formatCode="0.0&quot; Km&quot;"/>
    <numFmt numFmtId="171" formatCode="H\.MM\.SS"/>
    <numFmt numFmtId="172" formatCode="[M]:SS"/>
    <numFmt numFmtId="173" formatCode="0.00"/>
    <numFmt numFmtId="174" formatCode="0;;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sz val="8"/>
      <color indexed="8"/>
      <name val="Tahoma"/>
      <family val="2"/>
    </font>
    <font>
      <i/>
      <sz val="10"/>
      <name val="Arial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0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10.5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77">
    <xf numFmtId="164" fontId="0" fillId="0" borderId="0" xfId="0" applyAlignment="1">
      <alignment/>
    </xf>
    <xf numFmtId="165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/>
    </xf>
    <xf numFmtId="165" fontId="0" fillId="0" borderId="0" xfId="0" applyNumberFormat="1" applyFill="1" applyAlignment="1">
      <alignment horizontal="left"/>
    </xf>
    <xf numFmtId="164" fontId="0" fillId="0" borderId="0" xfId="0" applyFill="1" applyAlignment="1">
      <alignment horizontal="center"/>
    </xf>
    <xf numFmtId="164" fontId="18" fillId="0" borderId="0" xfId="0" applyFont="1" applyFill="1" applyAlignment="1">
      <alignment horizontal="center"/>
    </xf>
    <xf numFmtId="164" fontId="19" fillId="0" borderId="0" xfId="0" applyFont="1" applyFill="1" applyAlignment="1">
      <alignment/>
    </xf>
    <xf numFmtId="164" fontId="0" fillId="0" borderId="0" xfId="0" applyFill="1" applyAlignment="1">
      <alignment/>
    </xf>
    <xf numFmtId="164" fontId="20" fillId="0" borderId="0" xfId="0" applyFont="1" applyFill="1" applyAlignment="1">
      <alignment horizontal="center"/>
    </xf>
    <xf numFmtId="164" fontId="21" fillId="0" borderId="0" xfId="0" applyFont="1" applyFill="1" applyAlignment="1">
      <alignment horizontal="center"/>
    </xf>
    <xf numFmtId="164" fontId="22" fillId="0" borderId="0" xfId="0" applyFont="1" applyFill="1" applyAlignment="1">
      <alignment horizontal="center"/>
    </xf>
    <xf numFmtId="164" fontId="0" fillId="0" borderId="0" xfId="0" applyFill="1" applyBorder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165" fontId="24" fillId="0" borderId="0" xfId="0" applyNumberFormat="1" applyFont="1" applyAlignment="1">
      <alignment horizontal="center"/>
    </xf>
    <xf numFmtId="166" fontId="24" fillId="0" borderId="0" xfId="0" applyNumberFormat="1" applyFont="1" applyAlignment="1">
      <alignment/>
    </xf>
    <xf numFmtId="164" fontId="24" fillId="0" borderId="0" xfId="0" applyFont="1" applyAlignment="1">
      <alignment/>
    </xf>
    <xf numFmtId="164" fontId="0" fillId="0" borderId="0" xfId="0" applyAlignment="1">
      <alignment/>
    </xf>
    <xf numFmtId="168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8" fontId="24" fillId="0" borderId="0" xfId="0" applyNumberFormat="1" applyFont="1" applyAlignment="1">
      <alignment horizontal="center"/>
    </xf>
    <xf numFmtId="169" fontId="24" fillId="0" borderId="0" xfId="0" applyNumberFormat="1" applyFont="1" applyAlignment="1">
      <alignment horizontal="center"/>
    </xf>
    <xf numFmtId="170" fontId="24" fillId="0" borderId="0" xfId="0" applyNumberFormat="1" applyFont="1" applyAlignment="1">
      <alignment horizontal="center"/>
    </xf>
    <xf numFmtId="165" fontId="24" fillId="0" borderId="0" xfId="0" applyNumberFormat="1" applyFont="1" applyAlignment="1">
      <alignment/>
    </xf>
    <xf numFmtId="169" fontId="0" fillId="0" borderId="0" xfId="0" applyNumberFormat="1" applyFont="1" applyAlignment="1">
      <alignment horizontal="center"/>
    </xf>
    <xf numFmtId="170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/>
    </xf>
    <xf numFmtId="164" fontId="0" fillId="0" borderId="0" xfId="0" applyAlignment="1">
      <alignment horizontal="center"/>
    </xf>
    <xf numFmtId="164" fontId="24" fillId="0" borderId="0" xfId="0" applyFont="1" applyAlignment="1">
      <alignment horizontal="center"/>
    </xf>
    <xf numFmtId="171" fontId="24" fillId="0" borderId="0" xfId="0" applyNumberFormat="1" applyFont="1" applyAlignment="1">
      <alignment horizontal="center"/>
    </xf>
    <xf numFmtId="169" fontId="0" fillId="0" borderId="0" xfId="0" applyNumberFormat="1" applyAlignment="1">
      <alignment/>
    </xf>
    <xf numFmtId="164" fontId="0" fillId="0" borderId="0" xfId="0" applyAlignment="1">
      <alignment horizontal="right"/>
    </xf>
    <xf numFmtId="164" fontId="0" fillId="0" borderId="0" xfId="0" applyAlignment="1">
      <alignment horizontal="left"/>
    </xf>
    <xf numFmtId="169" fontId="0" fillId="0" borderId="0" xfId="0" applyNumberFormat="1" applyAlignment="1">
      <alignment horizontal="right"/>
    </xf>
    <xf numFmtId="164" fontId="18" fillId="0" borderId="0" xfId="0" applyFont="1" applyAlignment="1">
      <alignment/>
    </xf>
    <xf numFmtId="164" fontId="24" fillId="0" borderId="0" xfId="0" applyFont="1" applyBorder="1" applyAlignment="1">
      <alignment horizontal="center"/>
    </xf>
    <xf numFmtId="164" fontId="24" fillId="0" borderId="0" xfId="0" applyFont="1" applyBorder="1" applyAlignment="1">
      <alignment horizontal="left"/>
    </xf>
    <xf numFmtId="169" fontId="22" fillId="0" borderId="0" xfId="0" applyNumberFormat="1" applyFont="1" applyBorder="1" applyAlignment="1">
      <alignment horizontal="center"/>
    </xf>
    <xf numFmtId="164" fontId="24" fillId="0" borderId="10" xfId="0" applyFont="1" applyBorder="1" applyAlignment="1">
      <alignment horizontal="center"/>
    </xf>
    <xf numFmtId="164" fontId="24" fillId="0" borderId="10" xfId="0" applyFont="1" applyBorder="1" applyAlignment="1">
      <alignment horizontal="left"/>
    </xf>
    <xf numFmtId="169" fontId="22" fillId="0" borderId="10" xfId="0" applyNumberFormat="1" applyFont="1" applyBorder="1" applyAlignment="1">
      <alignment horizontal="center"/>
    </xf>
    <xf numFmtId="164" fontId="22" fillId="0" borderId="10" xfId="0" applyFont="1" applyBorder="1" applyAlignment="1">
      <alignment horizontal="center"/>
    </xf>
    <xf numFmtId="164" fontId="21" fillId="0" borderId="0" xfId="0" applyFont="1" applyAlignment="1">
      <alignment/>
    </xf>
    <xf numFmtId="166" fontId="0" fillId="0" borderId="0" xfId="0" applyNumberFormat="1" applyFont="1" applyAlignment="1">
      <alignment horizontal="left"/>
    </xf>
    <xf numFmtId="166" fontId="0" fillId="0" borderId="0" xfId="0" applyNumberFormat="1" applyFont="1" applyAlignment="1">
      <alignment horizontal="center"/>
    </xf>
    <xf numFmtId="172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166" fontId="18" fillId="0" borderId="0" xfId="0" applyNumberFormat="1" applyFont="1" applyAlignment="1">
      <alignment/>
    </xf>
    <xf numFmtId="164" fontId="24" fillId="0" borderId="0" xfId="0" applyFont="1" applyAlignment="1">
      <alignment horizontal="left"/>
    </xf>
    <xf numFmtId="164" fontId="19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26" fillId="0" borderId="0" xfId="0" applyNumberFormat="1" applyFont="1" applyAlignment="1">
      <alignment/>
    </xf>
    <xf numFmtId="164" fontId="18" fillId="0" borderId="0" xfId="0" applyNumberFormat="1" applyFont="1" applyAlignment="1">
      <alignment/>
    </xf>
    <xf numFmtId="164" fontId="27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19" fillId="0" borderId="0" xfId="0" applyNumberFormat="1" applyFont="1" applyAlignment="1">
      <alignment horizontal="center"/>
    </xf>
    <xf numFmtId="164" fontId="19" fillId="0" borderId="0" xfId="0" applyNumberFormat="1" applyFont="1" applyAlignment="1">
      <alignment horizontal="right"/>
    </xf>
    <xf numFmtId="164" fontId="26" fillId="0" borderId="0" xfId="0" applyFont="1" applyAlignment="1">
      <alignment/>
    </xf>
    <xf numFmtId="174" fontId="0" fillId="0" borderId="0" xfId="0" applyNumberFormat="1" applyAlignment="1">
      <alignment horizontal="center"/>
    </xf>
    <xf numFmtId="164" fontId="29" fillId="0" borderId="0" xfId="0" applyFont="1" applyBorder="1" applyAlignment="1">
      <alignment horizontal="center"/>
    </xf>
    <xf numFmtId="174" fontId="24" fillId="0" borderId="0" xfId="0" applyNumberFormat="1" applyFont="1" applyAlignment="1">
      <alignment horizontal="center"/>
    </xf>
    <xf numFmtId="164" fontId="26" fillId="0" borderId="0" xfId="0" applyFont="1" applyAlignment="1">
      <alignment horizontal="center"/>
    </xf>
    <xf numFmtId="166" fontId="26" fillId="0" borderId="0" xfId="0" applyNumberFormat="1" applyFont="1" applyAlignment="1">
      <alignment horizontal="center"/>
    </xf>
    <xf numFmtId="174" fontId="18" fillId="0" borderId="0" xfId="0" applyNumberFormat="1" applyFont="1" applyAlignment="1">
      <alignment horizontal="center"/>
    </xf>
    <xf numFmtId="164" fontId="30" fillId="0" borderId="0" xfId="0" applyFont="1" applyAlignment="1">
      <alignment/>
    </xf>
    <xf numFmtId="174" fontId="26" fillId="0" borderId="0" xfId="0" applyNumberFormat="1" applyFont="1" applyAlignment="1">
      <alignment horizontal="center"/>
    </xf>
    <xf numFmtId="164" fontId="22" fillId="0" borderId="0" xfId="0" applyFont="1" applyAlignment="1">
      <alignment horizontal="center"/>
    </xf>
    <xf numFmtId="174" fontId="22" fillId="0" borderId="0" xfId="0" applyNumberFormat="1" applyFont="1" applyAlignment="1">
      <alignment horizontal="center"/>
    </xf>
    <xf numFmtId="164" fontId="30" fillId="0" borderId="0" xfId="0" applyFont="1" applyBorder="1" applyAlignment="1">
      <alignment/>
    </xf>
    <xf numFmtId="164" fontId="26" fillId="0" borderId="0" xfId="0" applyFont="1" applyFill="1" applyAlignment="1">
      <alignment horizontal="center"/>
    </xf>
    <xf numFmtId="174" fontId="26" fillId="0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276225</xdr:colOff>
      <xdr:row>0</xdr:row>
      <xdr:rowOff>609600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28575</xdr:colOff>
      <xdr:row>0</xdr:row>
      <xdr:rowOff>19050</xdr:rowOff>
    </xdr:from>
    <xdr:to>
      <xdr:col>5</xdr:col>
      <xdr:colOff>1800225</xdr:colOff>
      <xdr:row>2</xdr:row>
      <xdr:rowOff>161925</xdr:rowOff>
    </xdr:to>
    <xdr:sp fLocksText="0">
      <xdr:nvSpPr>
        <xdr:cNvPr id="2" name="Text Box 9"/>
        <xdr:cNvSpPr txBox="1">
          <a:spLocks noChangeArrowheads="1"/>
        </xdr:cNvSpPr>
      </xdr:nvSpPr>
      <xdr:spPr>
        <a:xfrm>
          <a:off x="676275" y="19050"/>
          <a:ext cx="430530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LEGA   CICLISMO   U.I.S.P.  NAZIONALE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Comitato Provinciale di:   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  I  E  N  A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Organizzazione:  MTB CASTIGLIONE DEL LAGO - Lega Ciclismo Uisp
Denominazione della manifestazione "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CROSS COUNTRY MTB"
                                3° Prova  del  circuito " COLLI &amp; VALLI 2010 "
                                        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Loc.  Castiglione del lago 25 aprile 2010
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38100</xdr:rowOff>
    </xdr:from>
    <xdr:to>
      <xdr:col>7</xdr:col>
      <xdr:colOff>542925</xdr:colOff>
      <xdr:row>3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628650" y="38100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LEGA  CICLISMO  U.I.S.P.  NAZIONALE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Organizzatori:
Denominazione della manifestazione: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19050</xdr:rowOff>
    </xdr:from>
    <xdr:to>
      <xdr:col>4</xdr:col>
      <xdr:colOff>352425</xdr:colOff>
      <xdr:row>2</xdr:row>
      <xdr:rowOff>161925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638175" y="19050"/>
          <a:ext cx="448627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LEGA   CICLISMO   U.I.S.P.  NAZIONALE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Comitato Provinciale di: 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  I  E  N  A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Organizzazione: MTB CASTIGLIONE DEL LAGO - lega Ciclismo Uisp
Denominazione della manifestazione:  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 CROSS COUNTRY MTB "
                               3° Prova  del  circuito " COLLI &amp; VALLI  2010 "
                               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Loc.Castiglione del lago (pg)  25 aprile   2010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</xdr:col>
      <xdr:colOff>95250</xdr:colOff>
      <xdr:row>0</xdr:row>
      <xdr:rowOff>628650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60007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314325</xdr:colOff>
      <xdr:row>0</xdr:row>
      <xdr:rowOff>9525</xdr:rowOff>
    </xdr:from>
    <xdr:to>
      <xdr:col>6</xdr:col>
      <xdr:colOff>276225</xdr:colOff>
      <xdr:row>2</xdr:row>
      <xdr:rowOff>152400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676275" y="9525"/>
          <a:ext cx="44386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LEGA   CICLISMO   U.I.S.P.  NAZIONALE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Comitato Provinciale di:  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Organizzazione:  
Denominazione della manifestazione: 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
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0</xdr:row>
      <xdr:rowOff>9525</xdr:rowOff>
    </xdr:from>
    <xdr:to>
      <xdr:col>5</xdr:col>
      <xdr:colOff>333375</xdr:colOff>
      <xdr:row>2</xdr:row>
      <xdr:rowOff>152400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695325" y="9525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LEGA   CICLISMO   U.I.S.P.  NAZIONALE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Comitato Provinciale di:  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Organizzazione: 
Denominazione della manifestazione: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0</xdr:col>
      <xdr:colOff>600075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60007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66675</xdr:rowOff>
    </xdr:from>
    <xdr:to>
      <xdr:col>1</xdr:col>
      <xdr:colOff>304800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60007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28575</xdr:colOff>
      <xdr:row>0</xdr:row>
      <xdr:rowOff>19050</xdr:rowOff>
    </xdr:from>
    <xdr:to>
      <xdr:col>5</xdr:col>
      <xdr:colOff>1362075</xdr:colOff>
      <xdr:row>2</xdr:row>
      <xdr:rowOff>161925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676275" y="19050"/>
          <a:ext cx="403860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LEGA   CICLISMO   U.I.S.P.  NAZIONALE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Comitato Provinciale di: 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Organizzazione:  
Denominazione della manifestazione: 
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9525</xdr:rowOff>
    </xdr:from>
    <xdr:to>
      <xdr:col>5</xdr:col>
      <xdr:colOff>1438275</xdr:colOff>
      <xdr:row>2</xdr:row>
      <xdr:rowOff>152400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666750" y="9525"/>
          <a:ext cx="41243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LEGA   CICLISMO   U.I.S.P.   NAZIONALE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Comitato Provinciale di: 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Organizzazione:  
Denominazione della manifestazione: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47625</xdr:rowOff>
    </xdr:from>
    <xdr:to>
      <xdr:col>1</xdr:col>
      <xdr:colOff>323850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0007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133350</xdr:colOff>
      <xdr:row>0</xdr:row>
      <xdr:rowOff>57150</xdr:rowOff>
    </xdr:from>
    <xdr:to>
      <xdr:col>7</xdr:col>
      <xdr:colOff>561975</xdr:colOff>
      <xdr:row>3</xdr:row>
      <xdr:rowOff>38100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638175" y="57150"/>
          <a:ext cx="44386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LEGA  CICLISMO  U.I.S.P.  NAZIONALE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Comitato Provinciale di: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Organizzazione:  
Denominazione della manifestazione:                      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0</xdr:row>
      <xdr:rowOff>57150</xdr:rowOff>
    </xdr:from>
    <xdr:to>
      <xdr:col>7</xdr:col>
      <xdr:colOff>190500</xdr:colOff>
      <xdr:row>3</xdr:row>
      <xdr:rowOff>38100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647700" y="57150"/>
          <a:ext cx="37814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LEGA  CICLISMO  U.I.S.P.  NAZIONALE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Organizzatori:
Denominazione della manifestazione: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171450</xdr:colOff>
      <xdr:row>0</xdr:row>
      <xdr:rowOff>9525</xdr:rowOff>
    </xdr:from>
    <xdr:to>
      <xdr:col>7</xdr:col>
      <xdr:colOff>123825</xdr:colOff>
      <xdr:row>2</xdr:row>
      <xdr:rowOff>152400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676275" y="9525"/>
          <a:ext cx="39624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LEGA  CICLISMO  U.I.S.P.  NAZIONALE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Comitato Provinciale di: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Organizzatori:
Denominazione della manifestazione: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tleti">
    <pageSetUpPr fitToPage="1"/>
  </sheetPr>
  <dimension ref="A1:L151"/>
  <sheetViews>
    <sheetView tabSelected="1" workbookViewId="0" topLeftCell="A1">
      <pane ySplit="1" topLeftCell="A5" activePane="bottomLeft" state="frozen"/>
      <selection pane="topLeft" activeCell="A1" sqref="A1"/>
      <selection pane="bottomLeft" activeCell="B43" sqref="B43"/>
    </sheetView>
  </sheetViews>
  <sheetFormatPr defaultColWidth="9.140625" defaultRowHeight="12.75"/>
  <cols>
    <col min="1" max="1" width="7.57421875" style="1" customWidth="1"/>
    <col min="2" max="2" width="32.8515625" style="2" customWidth="1"/>
    <col min="3" max="5" width="5.7109375" style="1" customWidth="1"/>
    <col min="6" max="6" width="35.57421875" style="3" customWidth="1"/>
    <col min="7" max="7" width="8.140625" style="4" customWidth="1"/>
    <col min="8" max="8" width="8.140625" style="5" customWidth="1"/>
    <col min="9" max="9" width="10.8515625" style="6" customWidth="1"/>
    <col min="10" max="10" width="6.7109375" style="7" customWidth="1"/>
    <col min="11" max="11" width="6.8515625" style="7" customWidth="1"/>
    <col min="12" max="16384" width="9.140625" style="7" customWidth="1"/>
  </cols>
  <sheetData>
    <row r="1" spans="1:11" s="8" customFormat="1" ht="11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9" t="s">
        <v>7</v>
      </c>
      <c r="I1" s="10" t="s">
        <v>8</v>
      </c>
      <c r="J1" s="10" t="s">
        <v>9</v>
      </c>
      <c r="K1" s="9" t="s">
        <v>10</v>
      </c>
    </row>
    <row r="2" spans="1:8" s="7" customFormat="1" ht="12.75">
      <c r="A2" s="4">
        <v>16</v>
      </c>
      <c r="B2" s="7" t="s">
        <v>11</v>
      </c>
      <c r="C2" s="7">
        <v>90</v>
      </c>
      <c r="D2" s="7" t="s">
        <v>12</v>
      </c>
      <c r="E2" s="7">
        <v>68</v>
      </c>
      <c r="F2" s="7" t="str">
        <f>VLOOKUP(E2,Società!A$2:B$999,2,FALSE)</f>
        <v>KONA BIKE PARADISE</v>
      </c>
      <c r="G2" s="7" t="s">
        <v>13</v>
      </c>
      <c r="H2" s="7" t="s">
        <v>14</v>
      </c>
    </row>
    <row r="3" spans="1:7" s="7" customFormat="1" ht="12.75">
      <c r="A3" s="4">
        <v>30</v>
      </c>
      <c r="B3" s="7" t="s">
        <v>15</v>
      </c>
      <c r="C3" s="7">
        <v>86</v>
      </c>
      <c r="D3" s="7" t="s">
        <v>12</v>
      </c>
      <c r="E3" s="7">
        <v>75</v>
      </c>
      <c r="F3" s="7" t="str">
        <f>VLOOKUP(E3,Società!A$2:B$999,2,FALSE)</f>
        <v>F-SOLUTION(FCI)</v>
      </c>
      <c r="G3" s="7" t="s">
        <v>13</v>
      </c>
    </row>
    <row r="4" spans="1:7" s="7" customFormat="1" ht="12.75">
      <c r="A4" s="4">
        <v>22</v>
      </c>
      <c r="B4" s="7" t="s">
        <v>16</v>
      </c>
      <c r="C4" s="7">
        <v>81</v>
      </c>
      <c r="D4" s="7" t="s">
        <v>12</v>
      </c>
      <c r="E4" s="7">
        <v>75</v>
      </c>
      <c r="F4" s="7" t="str">
        <f>VLOOKUP(E4,Società!A$2:B$999,2,FALSE)</f>
        <v>F-SOLUTION(FCI)</v>
      </c>
      <c r="G4" s="7" t="s">
        <v>13</v>
      </c>
    </row>
    <row r="5" spans="1:7" s="7" customFormat="1" ht="12.75">
      <c r="A5" s="4">
        <v>31</v>
      </c>
      <c r="B5" s="7" t="s">
        <v>17</v>
      </c>
      <c r="C5" s="7">
        <v>83</v>
      </c>
      <c r="D5" s="7" t="s">
        <v>12</v>
      </c>
      <c r="E5" s="7">
        <v>60</v>
      </c>
      <c r="F5" s="7" t="str">
        <f>VLOOKUP(E5,Società!A$2:B$999,2,FALSE)</f>
        <v>TEAM SCOTT PASQUINI (AICS)</v>
      </c>
      <c r="G5" s="7" t="s">
        <v>18</v>
      </c>
    </row>
    <row r="6" spans="1:8" s="7" customFormat="1" ht="12.75">
      <c r="A6" s="4">
        <v>1</v>
      </c>
      <c r="B6" s="7" t="s">
        <v>19</v>
      </c>
      <c r="C6" s="7">
        <v>82</v>
      </c>
      <c r="D6" s="7" t="s">
        <v>12</v>
      </c>
      <c r="E6" s="7">
        <v>55</v>
      </c>
      <c r="F6" s="7" t="str">
        <f>VLOOKUP(E6,Società!A$2:B$999,2,FALSE)</f>
        <v>MTB CASTIGLIONE DEL LAGO (UISP)</v>
      </c>
      <c r="G6" s="7" t="s">
        <v>20</v>
      </c>
      <c r="H6" s="7" t="s">
        <v>21</v>
      </c>
    </row>
    <row r="7" spans="1:8" s="7" customFormat="1" ht="12.75">
      <c r="A7" s="4">
        <v>3</v>
      </c>
      <c r="B7" s="7" t="s">
        <v>22</v>
      </c>
      <c r="C7" s="7">
        <v>81</v>
      </c>
      <c r="D7" s="7" t="s">
        <v>12</v>
      </c>
      <c r="E7" s="7">
        <v>55</v>
      </c>
      <c r="F7" s="7" t="str">
        <f>VLOOKUP(E7,Società!A$2:B$999,2,FALSE)</f>
        <v>MTB CASTIGLIONE DEL LAGO (UISP)</v>
      </c>
      <c r="G7" s="7" t="s">
        <v>20</v>
      </c>
      <c r="H7" s="7" t="s">
        <v>21</v>
      </c>
    </row>
    <row r="8" spans="1:7" s="7" customFormat="1" ht="12.75">
      <c r="A8" s="4">
        <v>12</v>
      </c>
      <c r="B8" s="7" t="s">
        <v>23</v>
      </c>
      <c r="C8" s="7">
        <v>84</v>
      </c>
      <c r="D8" s="7" t="s">
        <v>12</v>
      </c>
      <c r="E8" s="7">
        <v>65</v>
      </c>
      <c r="F8" s="7" t="str">
        <f>VLOOKUP(E8,Società!A$2:B$999,2,FALSE)</f>
        <v>GAUDENZI (FCI)</v>
      </c>
      <c r="G8" s="7" t="s">
        <v>13</v>
      </c>
    </row>
    <row r="9" spans="1:7" s="7" customFormat="1" ht="12.75">
      <c r="A9" s="4">
        <v>8</v>
      </c>
      <c r="B9" s="7" t="s">
        <v>24</v>
      </c>
      <c r="C9" s="7">
        <v>81</v>
      </c>
      <c r="D9" s="7" t="s">
        <v>12</v>
      </c>
      <c r="E9" s="7">
        <v>60</v>
      </c>
      <c r="F9" s="7" t="str">
        <f>VLOOKUP(E9,Società!A$2:B$999,2,FALSE)</f>
        <v>TEAM SCOTT PASQUINI (AICS)</v>
      </c>
      <c r="G9" s="7" t="s">
        <v>18</v>
      </c>
    </row>
    <row r="10" spans="1:8" s="7" customFormat="1" ht="12.75">
      <c r="A10" s="4">
        <v>17</v>
      </c>
      <c r="B10" s="7" t="s">
        <v>25</v>
      </c>
      <c r="C10" s="7">
        <v>89</v>
      </c>
      <c r="D10" s="7" t="s">
        <v>12</v>
      </c>
      <c r="E10" s="7">
        <v>69</v>
      </c>
      <c r="F10" s="7" t="str">
        <f>VLOOKUP(E10,Società!A$2:B$999,2,FALSE)</f>
        <v>MTB CHIANCIANO TERME </v>
      </c>
      <c r="G10" s="7" t="s">
        <v>20</v>
      </c>
      <c r="H10" s="7" t="s">
        <v>21</v>
      </c>
    </row>
    <row r="11" spans="1:7" s="7" customFormat="1" ht="12.75">
      <c r="A11" s="4">
        <v>11</v>
      </c>
      <c r="B11" s="7" t="s">
        <v>26</v>
      </c>
      <c r="C11" s="7">
        <v>82</v>
      </c>
      <c r="D11" s="7" t="s">
        <v>12</v>
      </c>
      <c r="E11" s="7">
        <v>64</v>
      </c>
      <c r="F11" s="7" t="str">
        <f>VLOOKUP(E11,Società!A$2:B$999,2,FALSE)</f>
        <v>GAUDENZI (AICS)</v>
      </c>
      <c r="G11" s="7" t="s">
        <v>18</v>
      </c>
    </row>
    <row r="12" spans="1:7" s="7" customFormat="1" ht="12.75">
      <c r="A12" s="4">
        <v>34</v>
      </c>
      <c r="B12" s="7" t="s">
        <v>27</v>
      </c>
      <c r="C12" s="7">
        <v>77</v>
      </c>
      <c r="D12" s="7" t="s">
        <v>28</v>
      </c>
      <c r="E12" s="7">
        <v>60</v>
      </c>
      <c r="F12" s="7" t="str">
        <f>VLOOKUP(E12,Società!A$2:B$999,2,FALSE)</f>
        <v>TEAM SCOTT PASQUINI (AICS)</v>
      </c>
      <c r="G12" s="7" t="s">
        <v>18</v>
      </c>
    </row>
    <row r="13" spans="1:8" s="7" customFormat="1" ht="12.75">
      <c r="A13" s="4">
        <v>14</v>
      </c>
      <c r="B13" s="7" t="s">
        <v>29</v>
      </c>
      <c r="C13" s="7">
        <v>72</v>
      </c>
      <c r="D13" s="7" t="s">
        <v>28</v>
      </c>
      <c r="E13" s="7">
        <v>59</v>
      </c>
      <c r="F13" s="7" t="str">
        <f>VLOOKUP(E13,Società!A$2:B$999,2,FALSE)</f>
        <v>TERONTOLA</v>
      </c>
      <c r="G13" s="7" t="s">
        <v>20</v>
      </c>
      <c r="H13" s="7" t="s">
        <v>30</v>
      </c>
    </row>
    <row r="14" spans="1:8" s="7" customFormat="1" ht="12.75">
      <c r="A14" s="4">
        <v>15</v>
      </c>
      <c r="B14" s="7" t="s">
        <v>31</v>
      </c>
      <c r="C14" s="7">
        <v>74</v>
      </c>
      <c r="D14" s="7" t="s">
        <v>28</v>
      </c>
      <c r="E14" s="7">
        <v>59</v>
      </c>
      <c r="F14" s="7" t="str">
        <f>VLOOKUP(E14,Società!A$2:B$999,2,FALSE)</f>
        <v>TERONTOLA</v>
      </c>
      <c r="G14" s="7" t="s">
        <v>20</v>
      </c>
      <c r="H14" s="7" t="s">
        <v>30</v>
      </c>
    </row>
    <row r="15" spans="1:12" s="7" customFormat="1" ht="12.75">
      <c r="A15" s="4">
        <v>10</v>
      </c>
      <c r="B15" s="7" t="s">
        <v>32</v>
      </c>
      <c r="C15" s="7">
        <v>72</v>
      </c>
      <c r="D15" s="7" t="s">
        <v>28</v>
      </c>
      <c r="E15" s="7">
        <v>59</v>
      </c>
      <c r="F15" s="7" t="str">
        <f>VLOOKUP(E15,Società!A$2:B$999,2,FALSE)</f>
        <v>TERONTOLA</v>
      </c>
      <c r="G15" s="7" t="s">
        <v>20</v>
      </c>
      <c r="H15" s="7" t="s">
        <v>30</v>
      </c>
      <c r="L15" s="7" t="s">
        <v>33</v>
      </c>
    </row>
    <row r="16" spans="1:12" s="7" customFormat="1" ht="12.75">
      <c r="A16" s="4">
        <v>24</v>
      </c>
      <c r="B16" s="7" t="s">
        <v>34</v>
      </c>
      <c r="C16" s="7">
        <v>73</v>
      </c>
      <c r="D16" s="7" t="s">
        <v>28</v>
      </c>
      <c r="E16" s="7">
        <v>72</v>
      </c>
      <c r="F16" s="7" t="str">
        <f>VLOOKUP(E16,Società!A$2:B$999,2,FALSE)</f>
        <v>DONKEY BIKE (FCI)</v>
      </c>
      <c r="G16" s="7" t="s">
        <v>13</v>
      </c>
      <c r="L16" s="7" t="s">
        <v>33</v>
      </c>
    </row>
    <row r="17" spans="1:7" s="7" customFormat="1" ht="12.75">
      <c r="A17" s="4">
        <v>19</v>
      </c>
      <c r="B17" s="7" t="s">
        <v>35</v>
      </c>
      <c r="C17" s="7">
        <v>71</v>
      </c>
      <c r="D17" s="7" t="s">
        <v>28</v>
      </c>
      <c r="E17" s="7">
        <v>72</v>
      </c>
      <c r="F17" s="7" t="str">
        <f>VLOOKUP(E17,Società!A$2:B$999,2,FALSE)</f>
        <v>DONKEY BIKE (FCI)</v>
      </c>
      <c r="G17" s="7" t="s">
        <v>13</v>
      </c>
    </row>
    <row r="18" spans="1:7" s="7" customFormat="1" ht="12.75">
      <c r="A18" s="4">
        <v>29</v>
      </c>
      <c r="B18" s="7" t="s">
        <v>36</v>
      </c>
      <c r="C18" s="7">
        <v>74</v>
      </c>
      <c r="D18" s="7" t="s">
        <v>28</v>
      </c>
      <c r="E18" s="7">
        <v>81</v>
      </c>
      <c r="F18" s="7" t="str">
        <f>VLOOKUP(E18,Società!A$2:B$999,2,FALSE)</f>
        <v>FARE-TUTTOBICI (AICS)</v>
      </c>
      <c r="G18" s="7" t="s">
        <v>18</v>
      </c>
    </row>
    <row r="19" spans="1:8" s="7" customFormat="1" ht="12.75">
      <c r="A19" s="4">
        <v>6</v>
      </c>
      <c r="B19" s="7" t="s">
        <v>37</v>
      </c>
      <c r="C19" s="7">
        <v>71</v>
      </c>
      <c r="D19" s="7" t="s">
        <v>28</v>
      </c>
      <c r="E19" s="7">
        <v>58</v>
      </c>
      <c r="F19" s="7" t="str">
        <f>VLOOKUP(E19,Società!A$2:B$999,2,FALSE)</f>
        <v>VILLASTRADA</v>
      </c>
      <c r="G19" s="7" t="s">
        <v>20</v>
      </c>
      <c r="H19" s="7" t="s">
        <v>21</v>
      </c>
    </row>
    <row r="20" spans="1:12" s="7" customFormat="1" ht="12.75">
      <c r="A20" s="4">
        <v>36</v>
      </c>
      <c r="B20" s="7" t="s">
        <v>38</v>
      </c>
      <c r="C20" s="7">
        <v>75</v>
      </c>
      <c r="D20" s="7" t="s">
        <v>28</v>
      </c>
      <c r="E20" s="7">
        <v>76</v>
      </c>
      <c r="F20" s="7" t="str">
        <f>VLOOKUP(E20,Società!A$2:B$999,2,FALSE)</f>
        <v>CAVALLINO TENTICICLISMO (FCI)</v>
      </c>
      <c r="G20" s="7" t="s">
        <v>13</v>
      </c>
      <c r="L20" s="7" t="s">
        <v>33</v>
      </c>
    </row>
    <row r="21" spans="1:8" s="7" customFormat="1" ht="12.75">
      <c r="A21" s="4">
        <v>25</v>
      </c>
      <c r="B21" s="7" t="s">
        <v>39</v>
      </c>
      <c r="C21" s="7">
        <v>71</v>
      </c>
      <c r="D21" s="7" t="s">
        <v>28</v>
      </c>
      <c r="E21" s="7">
        <v>77</v>
      </c>
      <c r="F21" s="7" t="str">
        <f>VLOOKUP(E21,Società!A$2:B$999,2,FALSE)</f>
        <v>CICLISTICA VALDARBIA</v>
      </c>
      <c r="G21" s="7" t="s">
        <v>20</v>
      </c>
      <c r="H21" s="7" t="s">
        <v>21</v>
      </c>
    </row>
    <row r="22" spans="1:7" s="7" customFormat="1" ht="12.75">
      <c r="A22" s="4">
        <v>21</v>
      </c>
      <c r="B22" s="7" t="s">
        <v>40</v>
      </c>
      <c r="C22" s="7">
        <v>74</v>
      </c>
      <c r="D22" s="7" t="s">
        <v>28</v>
      </c>
      <c r="E22" s="7">
        <v>74</v>
      </c>
      <c r="F22" s="7" t="str">
        <f>VLOOKUP(E22,Società!A$2:B$999,2,FALSE)</f>
        <v>F-SOLUTION AREZZO</v>
      </c>
      <c r="G22" s="7" t="s">
        <v>18</v>
      </c>
    </row>
    <row r="23" spans="1:12" s="7" customFormat="1" ht="12.75">
      <c r="A23" s="4">
        <v>13</v>
      </c>
      <c r="B23" s="7" t="s">
        <v>41</v>
      </c>
      <c r="C23" s="7">
        <v>69</v>
      </c>
      <c r="D23" s="7" t="s">
        <v>42</v>
      </c>
      <c r="E23" s="7">
        <v>66</v>
      </c>
      <c r="F23" s="7" t="str">
        <f>VLOOKUP(E23,Società!A$2:B$999,2,FALSE)</f>
        <v>DONKEY BIKE (UISP)</v>
      </c>
      <c r="G23" s="7" t="s">
        <v>20</v>
      </c>
      <c r="H23" s="7" t="s">
        <v>21</v>
      </c>
      <c r="L23" s="7" t="s">
        <v>33</v>
      </c>
    </row>
    <row r="24" spans="1:7" s="7" customFormat="1" ht="12.75">
      <c r="A24" s="4">
        <v>20</v>
      </c>
      <c r="B24" s="7" t="s">
        <v>43</v>
      </c>
      <c r="C24" s="7">
        <v>68</v>
      </c>
      <c r="D24" s="7" t="s">
        <v>42</v>
      </c>
      <c r="E24" s="7">
        <v>73</v>
      </c>
      <c r="F24" s="7" t="str">
        <f>VLOOKUP(E24,Società!A$2:B$999,2,FALSE)</f>
        <v>MTB RACE SUBBIANO</v>
      </c>
      <c r="G24" s="7" t="s">
        <v>18</v>
      </c>
    </row>
    <row r="25" spans="1:8" s="7" customFormat="1" ht="12.75">
      <c r="A25" s="4">
        <v>7</v>
      </c>
      <c r="B25" s="7" t="s">
        <v>44</v>
      </c>
      <c r="C25" s="7">
        <v>69</v>
      </c>
      <c r="D25" s="7" t="s">
        <v>42</v>
      </c>
      <c r="E25" s="7">
        <v>59</v>
      </c>
      <c r="F25" s="7" t="str">
        <f>VLOOKUP(E25,Società!A$2:B$999,2,FALSE)</f>
        <v>TERONTOLA</v>
      </c>
      <c r="G25" s="7" t="s">
        <v>20</v>
      </c>
      <c r="H25" s="7" t="s">
        <v>30</v>
      </c>
    </row>
    <row r="26" spans="1:8" s="7" customFormat="1" ht="12.75">
      <c r="A26" s="4">
        <v>33</v>
      </c>
      <c r="B26" s="7" t="s">
        <v>45</v>
      </c>
      <c r="C26" s="7">
        <v>64</v>
      </c>
      <c r="D26" s="7" t="s">
        <v>42</v>
      </c>
      <c r="E26" s="7">
        <v>82</v>
      </c>
      <c r="F26" s="7" t="str">
        <f>VLOOKUP(E26,Società!A$2:B$999,2,FALSE)</f>
        <v>BULLETTA BIKE</v>
      </c>
      <c r="G26" s="7" t="s">
        <v>20</v>
      </c>
      <c r="H26" s="7" t="s">
        <v>21</v>
      </c>
    </row>
    <row r="27" spans="1:7" s="7" customFormat="1" ht="12.75">
      <c r="A27" s="4">
        <v>27</v>
      </c>
      <c r="B27" s="7" t="s">
        <v>46</v>
      </c>
      <c r="C27" s="7">
        <v>68</v>
      </c>
      <c r="D27" s="7" t="s">
        <v>42</v>
      </c>
      <c r="E27" s="7">
        <v>79</v>
      </c>
      <c r="F27" s="7" t="str">
        <f>VLOOKUP(E27,Società!A$2:B$999,2,FALSE)</f>
        <v>TEAM D.BIKE (AICS)</v>
      </c>
      <c r="G27" s="7" t="s">
        <v>18</v>
      </c>
    </row>
    <row r="28" spans="1:8" s="7" customFormat="1" ht="12.75">
      <c r="A28" s="4">
        <v>4</v>
      </c>
      <c r="B28" s="7" t="s">
        <v>47</v>
      </c>
      <c r="C28" s="7">
        <v>65</v>
      </c>
      <c r="D28" s="7" t="s">
        <v>42</v>
      </c>
      <c r="E28" s="7">
        <v>56</v>
      </c>
      <c r="F28" s="7" t="str">
        <f>VLOOKUP(E28,Società!A$2:B$999,2,FALSE)</f>
        <v>ASSO BIKE</v>
      </c>
      <c r="G28" s="7" t="s">
        <v>20</v>
      </c>
      <c r="H28" s="7" t="s">
        <v>21</v>
      </c>
    </row>
    <row r="29" spans="1:7" s="7" customFormat="1" ht="12.75">
      <c r="A29" s="4">
        <v>5</v>
      </c>
      <c r="B29" s="7" t="s">
        <v>48</v>
      </c>
      <c r="C29" s="7">
        <v>64</v>
      </c>
      <c r="D29" s="7" t="s">
        <v>42</v>
      </c>
      <c r="E29" s="7">
        <v>57</v>
      </c>
      <c r="F29" s="7" t="str">
        <f>VLOOKUP(E29,Società!A$2:B$999,2,FALSE)</f>
        <v>CICLI TESTI (FCI)</v>
      </c>
      <c r="G29" s="7" t="s">
        <v>13</v>
      </c>
    </row>
    <row r="30" spans="1:8" s="7" customFormat="1" ht="12.75">
      <c r="A30" s="4">
        <v>28</v>
      </c>
      <c r="B30" s="7" t="s">
        <v>49</v>
      </c>
      <c r="C30" s="7">
        <v>63</v>
      </c>
      <c r="D30" s="7" t="s">
        <v>42</v>
      </c>
      <c r="E30" s="7">
        <v>80</v>
      </c>
      <c r="F30" s="7" t="str">
        <f>VLOOKUP(E30,Società!A$2:B$999,2,FALSE)</f>
        <v>MTB CASENTINO</v>
      </c>
      <c r="G30" s="7" t="s">
        <v>20</v>
      </c>
      <c r="H30" s="7" t="s">
        <v>30</v>
      </c>
    </row>
    <row r="31" spans="1:7" s="7" customFormat="1" ht="12.75">
      <c r="A31" s="11">
        <v>38</v>
      </c>
      <c r="B31" s="7" t="s">
        <v>50</v>
      </c>
      <c r="C31" s="7">
        <v>67</v>
      </c>
      <c r="D31" s="7" t="s">
        <v>42</v>
      </c>
      <c r="E31" s="7">
        <v>79</v>
      </c>
      <c r="F31" s="7" t="str">
        <f>VLOOKUP(E31,Società!A$2:B$999,2,FALSE)</f>
        <v>TEAM D.BIKE (AICS)</v>
      </c>
      <c r="G31" s="7" t="s">
        <v>18</v>
      </c>
    </row>
    <row r="32" spans="1:8" s="7" customFormat="1" ht="12.75">
      <c r="A32" s="4">
        <v>35</v>
      </c>
      <c r="B32" s="7" t="s">
        <v>51</v>
      </c>
      <c r="C32" s="7">
        <v>68</v>
      </c>
      <c r="D32" s="7" t="s">
        <v>42</v>
      </c>
      <c r="E32" s="7">
        <v>59</v>
      </c>
      <c r="F32" s="7" t="str">
        <f>VLOOKUP(E32,Società!A$2:B$999,2,FALSE)</f>
        <v>TERONTOLA</v>
      </c>
      <c r="G32" s="7" t="s">
        <v>20</v>
      </c>
      <c r="H32" s="7" t="s">
        <v>30</v>
      </c>
    </row>
    <row r="33" spans="1:12" s="7" customFormat="1" ht="12.75">
      <c r="A33" s="4">
        <v>26</v>
      </c>
      <c r="B33" s="7" t="s">
        <v>52</v>
      </c>
      <c r="C33" s="7">
        <v>61</v>
      </c>
      <c r="D33" s="7" t="s">
        <v>53</v>
      </c>
      <c r="E33" s="7">
        <v>78</v>
      </c>
      <c r="F33" s="7" t="str">
        <f>VLOOKUP(E33,Società!A$2:B$999,2,FALSE)</f>
        <v>TUTTO BICI</v>
      </c>
      <c r="G33" s="7" t="s">
        <v>18</v>
      </c>
      <c r="H33" s="7" t="s">
        <v>14</v>
      </c>
      <c r="L33" s="7" t="s">
        <v>33</v>
      </c>
    </row>
    <row r="34" spans="1:7" s="7" customFormat="1" ht="12.75">
      <c r="A34" s="4">
        <v>23</v>
      </c>
      <c r="B34" s="7" t="s">
        <v>54</v>
      </c>
      <c r="C34" s="7">
        <v>59</v>
      </c>
      <c r="D34" s="7" t="s">
        <v>53</v>
      </c>
      <c r="E34" s="7">
        <v>60</v>
      </c>
      <c r="F34" s="7" t="str">
        <f>VLOOKUP(E34,Società!A$2:B$999,2,FALSE)</f>
        <v>TEAM SCOTT PASQUINI (AICS)</v>
      </c>
      <c r="G34" s="7" t="s">
        <v>18</v>
      </c>
    </row>
    <row r="35" spans="1:8" s="7" customFormat="1" ht="12.75">
      <c r="A35" s="4">
        <v>2</v>
      </c>
      <c r="B35" s="7" t="s">
        <v>55</v>
      </c>
      <c r="C35" s="7">
        <v>62</v>
      </c>
      <c r="D35" s="7" t="s">
        <v>53</v>
      </c>
      <c r="E35" s="7">
        <v>80</v>
      </c>
      <c r="F35" s="7" t="str">
        <f>VLOOKUP(E35,Società!A$2:B$999,2,FALSE)</f>
        <v>MTB CASENTINO</v>
      </c>
      <c r="G35" s="7" t="s">
        <v>20</v>
      </c>
      <c r="H35" s="7" t="s">
        <v>21</v>
      </c>
    </row>
    <row r="36" spans="1:7" s="7" customFormat="1" ht="12.75">
      <c r="A36" s="4">
        <v>18</v>
      </c>
      <c r="B36" s="7" t="s">
        <v>56</v>
      </c>
      <c r="C36" s="7">
        <v>61</v>
      </c>
      <c r="D36" s="7" t="s">
        <v>53</v>
      </c>
      <c r="E36" s="7">
        <v>57</v>
      </c>
      <c r="F36" s="7" t="str">
        <f>VLOOKUP(E36,Società!A$2:B$999,2,FALSE)</f>
        <v>CICLI TESTI (FCI)</v>
      </c>
      <c r="G36" s="7" t="s">
        <v>13</v>
      </c>
    </row>
    <row r="37" spans="1:8" s="7" customFormat="1" ht="12.75">
      <c r="A37" s="4">
        <v>9</v>
      </c>
      <c r="B37" s="7" t="s">
        <v>57</v>
      </c>
      <c r="C37" s="7">
        <v>56</v>
      </c>
      <c r="D37" s="7" t="s">
        <v>53</v>
      </c>
      <c r="E37" s="7">
        <v>62</v>
      </c>
      <c r="F37" s="7" t="str">
        <f>VLOOKUP(E37,Società!A$2:B$999,2,FALSE)</f>
        <v>CICLOSPORT POGGIBONSI (UISP)</v>
      </c>
      <c r="G37" s="7" t="s">
        <v>20</v>
      </c>
      <c r="H37" s="7" t="s">
        <v>21</v>
      </c>
    </row>
    <row r="38" spans="1:8" s="7" customFormat="1" ht="12.75">
      <c r="A38" s="11">
        <v>37</v>
      </c>
      <c r="B38" s="7" t="s">
        <v>58</v>
      </c>
      <c r="C38" s="7">
        <v>60</v>
      </c>
      <c r="D38" s="7" t="s">
        <v>53</v>
      </c>
      <c r="E38" s="7">
        <v>55</v>
      </c>
      <c r="F38" s="7" t="str">
        <f>VLOOKUP(E38,Società!A$2:B$999,2,FALSE)</f>
        <v>MTB CASTIGLIONE DEL LAGO (UISP)</v>
      </c>
      <c r="G38" s="7" t="s">
        <v>20</v>
      </c>
      <c r="H38" s="7" t="s">
        <v>21</v>
      </c>
    </row>
    <row r="39" spans="1:7" s="7" customFormat="1" ht="12.75">
      <c r="A39" s="4">
        <v>32</v>
      </c>
      <c r="B39" s="7" t="s">
        <v>59</v>
      </c>
      <c r="C39" s="7">
        <v>56</v>
      </c>
      <c r="D39" s="7" t="s">
        <v>53</v>
      </c>
      <c r="E39" s="7">
        <v>79</v>
      </c>
      <c r="F39" s="7" t="str">
        <f>VLOOKUP(E39,Società!A$2:B$999,2,FALSE)</f>
        <v>TEAM D.BIKE (AICS)</v>
      </c>
      <c r="G39" s="7" t="s">
        <v>18</v>
      </c>
    </row>
    <row r="40" spans="1:7" s="7" customFormat="1" ht="12.75">
      <c r="A40" s="4">
        <v>254</v>
      </c>
      <c r="B40" s="7" t="s">
        <v>60</v>
      </c>
      <c r="C40" s="7">
        <v>40</v>
      </c>
      <c r="D40" s="7" t="s">
        <v>61</v>
      </c>
      <c r="E40" s="7">
        <v>63</v>
      </c>
      <c r="F40" s="7" t="str">
        <f>VLOOKUP(E40,Società!A$2:B$999,2,FALSE)</f>
        <v>TEAM BIKE PIONIERI</v>
      </c>
      <c r="G40" s="7" t="s">
        <v>13</v>
      </c>
    </row>
    <row r="41" spans="1:8" s="7" customFormat="1" ht="12.75">
      <c r="A41" s="4">
        <v>256</v>
      </c>
      <c r="B41" s="7" t="s">
        <v>62</v>
      </c>
      <c r="C41" s="7">
        <v>54</v>
      </c>
      <c r="D41" s="7" t="s">
        <v>61</v>
      </c>
      <c r="E41" s="7">
        <v>71</v>
      </c>
      <c r="F41" s="7" t="str">
        <f>VLOOKUP(E41,Società!A$2:B$999,2,FALSE)</f>
        <v>GS TONDI</v>
      </c>
      <c r="G41" s="7" t="s">
        <v>20</v>
      </c>
      <c r="H41" s="7" t="s">
        <v>21</v>
      </c>
    </row>
    <row r="42" spans="1:8" s="7" customFormat="1" ht="12.75">
      <c r="A42" s="4">
        <v>253</v>
      </c>
      <c r="B42" s="7" t="s">
        <v>63</v>
      </c>
      <c r="C42" s="7">
        <v>49</v>
      </c>
      <c r="D42" s="7" t="s">
        <v>61</v>
      </c>
      <c r="E42" s="7">
        <v>61</v>
      </c>
      <c r="F42" s="7" t="str">
        <f>VLOOKUP(E42,Società!A$2:B$999,2,FALSE)</f>
        <v>TRASIMENO (UISP)</v>
      </c>
      <c r="G42" s="7" t="s">
        <v>20</v>
      </c>
      <c r="H42" s="7" t="s">
        <v>21</v>
      </c>
    </row>
    <row r="43" spans="1:8" s="7" customFormat="1" ht="12.75">
      <c r="A43" s="4">
        <v>255</v>
      </c>
      <c r="B43" s="7" t="s">
        <v>64</v>
      </c>
      <c r="C43" s="7">
        <v>95</v>
      </c>
      <c r="D43" s="7" t="s">
        <v>65</v>
      </c>
      <c r="E43" s="7">
        <v>70</v>
      </c>
      <c r="F43" s="7" t="str">
        <f>VLOOKUP(E43,Società!A$2:B$999,2,FALSE)</f>
        <v>TEAM B.P.MOTION (UISP)</v>
      </c>
      <c r="G43" s="7" t="s">
        <v>20</v>
      </c>
      <c r="H43" s="7" t="s">
        <v>30</v>
      </c>
    </row>
    <row r="44" spans="1:7" s="7" customFormat="1" ht="12.75">
      <c r="A44" s="4">
        <v>251</v>
      </c>
      <c r="B44" s="7" t="s">
        <v>66</v>
      </c>
      <c r="C44" s="7">
        <v>93</v>
      </c>
      <c r="D44" s="7" t="s">
        <v>65</v>
      </c>
      <c r="E44" s="7">
        <v>57</v>
      </c>
      <c r="F44" s="7" t="str">
        <f>VLOOKUP(E44,Società!A$2:B$999,2,FALSE)</f>
        <v>CICLI TESTI (FCI)</v>
      </c>
      <c r="G44" s="7" t="s">
        <v>13</v>
      </c>
    </row>
    <row r="45" spans="1:7" s="7" customFormat="1" ht="12.75">
      <c r="A45" s="4">
        <v>258</v>
      </c>
      <c r="B45" s="7" t="s">
        <v>67</v>
      </c>
      <c r="C45" s="7">
        <v>76</v>
      </c>
      <c r="D45" s="7" t="s">
        <v>68</v>
      </c>
      <c r="E45" s="7">
        <v>60</v>
      </c>
      <c r="F45" s="7" t="str">
        <f>VLOOKUP(E45,Società!A$2:B$999,2,FALSE)</f>
        <v>TEAM SCOTT PASQUINI (AICS)</v>
      </c>
      <c r="G45" s="7" t="s">
        <v>18</v>
      </c>
    </row>
    <row r="46" spans="1:7" s="7" customFormat="1" ht="12.75">
      <c r="A46" s="4">
        <v>257</v>
      </c>
      <c r="B46" s="7" t="s">
        <v>69</v>
      </c>
      <c r="C46" s="7">
        <v>66</v>
      </c>
      <c r="D46" s="7" t="s">
        <v>68</v>
      </c>
      <c r="E46" s="7">
        <v>76</v>
      </c>
      <c r="F46" s="7" t="str">
        <f>VLOOKUP(E46,Società!A$2:B$999,2,FALSE)</f>
        <v>CAVALLINO TENTICICLISMO (FCI)</v>
      </c>
      <c r="G46" s="7" t="s">
        <v>13</v>
      </c>
    </row>
    <row r="47" s="7" customFormat="1" ht="12.75">
      <c r="A47" s="4"/>
    </row>
    <row r="48" s="7" customFormat="1" ht="12.75">
      <c r="A48" s="4"/>
    </row>
    <row r="49" s="7" customFormat="1" ht="12.75">
      <c r="A49" s="4"/>
    </row>
    <row r="50" s="7" customFormat="1" ht="12.75">
      <c r="A50" s="4"/>
    </row>
    <row r="51" s="7" customFormat="1" ht="12.75">
      <c r="A51" s="4"/>
    </row>
    <row r="52" s="7" customFormat="1" ht="12.75">
      <c r="A52" s="4"/>
    </row>
    <row r="53" s="7" customFormat="1" ht="12.75">
      <c r="A53" s="4"/>
    </row>
    <row r="54" s="7" customFormat="1" ht="12.75">
      <c r="A54" s="4"/>
    </row>
    <row r="55" s="7" customFormat="1" ht="12.75">
      <c r="A55" s="4"/>
    </row>
    <row r="56" s="7" customFormat="1" ht="12.75">
      <c r="A56" s="4"/>
    </row>
    <row r="57" s="7" customFormat="1" ht="12.75">
      <c r="A57" s="4"/>
    </row>
    <row r="58" s="7" customFormat="1" ht="12.75">
      <c r="A58" s="4"/>
    </row>
    <row r="59" s="7" customFormat="1" ht="12.75">
      <c r="A59" s="4"/>
    </row>
    <row r="60" s="7" customFormat="1" ht="12.75">
      <c r="A60" s="4"/>
    </row>
    <row r="61" s="7" customFormat="1" ht="12.75">
      <c r="A61" s="4"/>
    </row>
    <row r="62" s="7" customFormat="1" ht="12.75">
      <c r="A62" s="4"/>
    </row>
    <row r="63" s="7" customFormat="1" ht="12.75">
      <c r="A63" s="4"/>
    </row>
    <row r="64" s="7" customFormat="1" ht="12.75">
      <c r="A64" s="4"/>
    </row>
    <row r="65" s="7" customFormat="1" ht="12.75">
      <c r="A65" s="4"/>
    </row>
    <row r="66" s="7" customFormat="1" ht="12.75">
      <c r="A66" s="4"/>
    </row>
    <row r="67" s="7" customFormat="1" ht="12.75">
      <c r="A67" s="4"/>
    </row>
    <row r="68" s="7" customFormat="1" ht="12.75">
      <c r="A68" s="4"/>
    </row>
    <row r="69" s="7" customFormat="1" ht="12.75">
      <c r="A69" s="4"/>
    </row>
    <row r="70" s="7" customFormat="1" ht="12.75">
      <c r="A70" s="4"/>
    </row>
    <row r="71" s="7" customFormat="1" ht="12.75">
      <c r="A71" s="4"/>
    </row>
    <row r="72" s="7" customFormat="1" ht="12.75">
      <c r="A72" s="4"/>
    </row>
    <row r="73" s="7" customFormat="1" ht="12.75">
      <c r="A73" s="4"/>
    </row>
    <row r="74" s="7" customFormat="1" ht="12.75">
      <c r="A74" s="4"/>
    </row>
    <row r="75" s="7" customFormat="1" ht="12.75">
      <c r="A75" s="4"/>
    </row>
    <row r="76" s="7" customFormat="1" ht="12.75">
      <c r="A76" s="4"/>
    </row>
    <row r="77" s="7" customFormat="1" ht="12.75">
      <c r="A77" s="4"/>
    </row>
    <row r="78" s="7" customFormat="1" ht="12.75">
      <c r="A78" s="4"/>
    </row>
    <row r="79" s="7" customFormat="1" ht="12.75">
      <c r="A79" s="4"/>
    </row>
    <row r="80" s="7" customFormat="1" ht="12.75">
      <c r="A80" s="4"/>
    </row>
    <row r="81" s="7" customFormat="1" ht="12.75">
      <c r="A81" s="4"/>
    </row>
    <row r="82" s="7" customFormat="1" ht="12.75">
      <c r="A82" s="4"/>
    </row>
    <row r="83" s="7" customFormat="1" ht="12.75">
      <c r="A83" s="4"/>
    </row>
    <row r="84" s="7" customFormat="1" ht="12.75">
      <c r="A84" s="4"/>
    </row>
    <row r="85" s="7" customFormat="1" ht="12.75">
      <c r="A85" s="4"/>
    </row>
    <row r="86" s="7" customFormat="1" ht="12.75">
      <c r="A86" s="4"/>
    </row>
    <row r="87" s="7" customFormat="1" ht="12.75">
      <c r="A87" s="4"/>
    </row>
    <row r="88" s="7" customFormat="1" ht="12.75">
      <c r="A88" s="4"/>
    </row>
    <row r="89" s="7" customFormat="1" ht="12.75">
      <c r="A89" s="4"/>
    </row>
    <row r="90" s="7" customFormat="1" ht="12.75">
      <c r="A90" s="4"/>
    </row>
    <row r="91" s="7" customFormat="1" ht="12.75">
      <c r="A91" s="4"/>
    </row>
    <row r="92" s="7" customFormat="1" ht="12.75">
      <c r="A92" s="4"/>
    </row>
    <row r="93" s="7" customFormat="1" ht="12.75">
      <c r="A93" s="4"/>
    </row>
    <row r="94" s="7" customFormat="1" ht="12.75">
      <c r="A94" s="4"/>
    </row>
    <row r="95" s="7" customFormat="1" ht="12.75">
      <c r="A95" s="4"/>
    </row>
    <row r="96" s="7" customFormat="1" ht="12.75">
      <c r="A96" s="4"/>
    </row>
    <row r="97" s="7" customFormat="1" ht="12.75">
      <c r="A97" s="4"/>
    </row>
    <row r="98" s="7" customFormat="1" ht="12.75">
      <c r="A98" s="4"/>
    </row>
    <row r="99" s="7" customFormat="1" ht="12.75">
      <c r="A99" s="4"/>
    </row>
    <row r="100" s="7" customFormat="1" ht="12.75">
      <c r="A100" s="4"/>
    </row>
    <row r="101" s="7" customFormat="1" ht="12.75">
      <c r="A101" s="4"/>
    </row>
    <row r="102" s="7" customFormat="1" ht="12.75">
      <c r="A102" s="4"/>
    </row>
    <row r="103" s="7" customFormat="1" ht="12.75">
      <c r="A103" s="4"/>
    </row>
    <row r="104" s="7" customFormat="1" ht="12.75">
      <c r="A104" s="4"/>
    </row>
    <row r="105" s="7" customFormat="1" ht="12.75">
      <c r="A105" s="4"/>
    </row>
    <row r="106" s="7" customFormat="1" ht="12.75">
      <c r="A106" s="4"/>
    </row>
    <row r="107" s="7" customFormat="1" ht="12.75">
      <c r="A107" s="4"/>
    </row>
    <row r="108" s="7" customFormat="1" ht="12.75">
      <c r="A108" s="4"/>
    </row>
    <row r="109" s="7" customFormat="1" ht="12.75">
      <c r="A109" s="4"/>
    </row>
    <row r="110" s="7" customFormat="1" ht="12.75">
      <c r="A110" s="4"/>
    </row>
    <row r="111" s="7" customFormat="1" ht="12.75">
      <c r="A111" s="4"/>
    </row>
    <row r="112" s="7" customFormat="1" ht="12.75">
      <c r="A112" s="4"/>
    </row>
    <row r="113" s="7" customFormat="1" ht="12.75">
      <c r="A113" s="4"/>
    </row>
    <row r="114" s="7" customFormat="1" ht="12.75">
      <c r="A114" s="4"/>
    </row>
    <row r="115" s="7" customFormat="1" ht="12.75">
      <c r="A115" s="4"/>
    </row>
    <row r="116" s="7" customFormat="1" ht="12.75">
      <c r="A116" s="4"/>
    </row>
    <row r="117" s="7" customFormat="1" ht="12.75">
      <c r="A117" s="4"/>
    </row>
    <row r="118" s="7" customFormat="1" ht="12.75">
      <c r="A118" s="4"/>
    </row>
    <row r="119" s="7" customFormat="1" ht="12.75">
      <c r="A119" s="4"/>
    </row>
    <row r="120" s="7" customFormat="1" ht="12.75">
      <c r="A120" s="4"/>
    </row>
    <row r="121" s="7" customFormat="1" ht="12.75">
      <c r="A121" s="4"/>
    </row>
    <row r="122" s="7" customFormat="1" ht="12.75">
      <c r="A122" s="4"/>
    </row>
    <row r="123" s="7" customFormat="1" ht="12.75">
      <c r="A123" s="4"/>
    </row>
    <row r="124" s="7" customFormat="1" ht="12.75">
      <c r="A124" s="4"/>
    </row>
    <row r="125" s="7" customFormat="1" ht="12.75">
      <c r="A125" s="4"/>
    </row>
    <row r="126" s="7" customFormat="1" ht="12.75">
      <c r="A126" s="4"/>
    </row>
    <row r="127" s="7" customFormat="1" ht="12.75">
      <c r="A127" s="4"/>
    </row>
    <row r="128" s="7" customFormat="1" ht="12.75">
      <c r="A128" s="4"/>
    </row>
    <row r="129" s="7" customFormat="1" ht="12.75">
      <c r="A129" s="4"/>
    </row>
    <row r="130" s="7" customFormat="1" ht="12.75">
      <c r="A130" s="4"/>
    </row>
    <row r="131" s="7" customFormat="1" ht="12.75">
      <c r="A131" s="4"/>
    </row>
    <row r="132" s="7" customFormat="1" ht="12.75">
      <c r="A132" s="4"/>
    </row>
    <row r="133" s="7" customFormat="1" ht="12.75">
      <c r="A133" s="4"/>
    </row>
    <row r="134" s="7" customFormat="1" ht="12.75">
      <c r="A134" s="4"/>
    </row>
    <row r="135" s="7" customFormat="1" ht="12.75">
      <c r="A135" s="4"/>
    </row>
    <row r="136" s="7" customFormat="1" ht="12.75">
      <c r="A136" s="4"/>
    </row>
    <row r="137" s="7" customFormat="1" ht="12.75">
      <c r="A137" s="4"/>
    </row>
    <row r="138" s="7" customFormat="1" ht="12.75">
      <c r="A138" s="4"/>
    </row>
    <row r="139" s="7" customFormat="1" ht="12.75">
      <c r="A139" s="4"/>
    </row>
    <row r="140" s="7" customFormat="1" ht="12.75">
      <c r="A140" s="4"/>
    </row>
    <row r="141" s="7" customFormat="1" ht="12.75">
      <c r="A141" s="4"/>
    </row>
    <row r="142" s="7" customFormat="1" ht="12.75">
      <c r="A142" s="4"/>
    </row>
    <row r="143" s="7" customFormat="1" ht="12.75">
      <c r="A143" s="4"/>
    </row>
    <row r="144" s="7" customFormat="1" ht="12.75">
      <c r="A144" s="4"/>
    </row>
    <row r="145" s="7" customFormat="1" ht="12.75">
      <c r="A145" s="4"/>
    </row>
    <row r="146" s="7" customFormat="1" ht="12.75">
      <c r="A146" s="4"/>
    </row>
    <row r="147" s="7" customFormat="1" ht="12.75">
      <c r="A147" s="4"/>
    </row>
    <row r="148" s="7" customFormat="1" ht="12.75">
      <c r="A148" s="4"/>
    </row>
    <row r="149" s="7" customFormat="1" ht="12.75">
      <c r="A149" s="4"/>
    </row>
    <row r="150" s="7" customFormat="1" ht="12.75">
      <c r="A150" s="4"/>
    </row>
    <row r="151" s="7" customFormat="1" ht="12.75">
      <c r="A151" s="4"/>
    </row>
  </sheetData>
  <printOptions/>
  <pageMargins left="0.19652777777777777" right="0.19652777777777777" top="0.39375" bottom="0.7875" header="0.5118055555555555" footer="0.5118055555555555"/>
  <pageSetup fitToHeight="1" fitToWidth="1" horizontalDpi="300" verticalDpi="300" orientation="landscape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tampa3"/>
  <dimension ref="A1:A1"/>
  <sheetViews>
    <sheetView workbookViewId="0" topLeftCell="A1">
      <selection activeCell="D22" sqref="D22"/>
    </sheetView>
  </sheetViews>
  <sheetFormatPr defaultColWidth="9.140625" defaultRowHeight="12.75"/>
  <cols>
    <col min="1" max="1" width="5.421875" style="0" customWidth="1"/>
    <col min="2" max="2" width="31.140625" style="0" customWidth="1"/>
    <col min="3" max="3" width="5.8515625" style="0" customWidth="1"/>
    <col min="4" max="4" width="11.8515625" style="0" customWidth="1"/>
  </cols>
  <sheetData>
    <row r="1" ht="57" customHeight="1"/>
  </sheetData>
  <printOptions/>
  <pageMargins left="0.19652777777777777" right="0.19652777777777777" top="0.39375" bottom="0.39375" header="0.5118055555555555" footer="0.5118055555555555"/>
  <pageSetup horizontalDpi="300" verticalDpi="300" orientation="portrait" paperSize="9" scale="71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tampa4"/>
  <dimension ref="A1:A1"/>
  <sheetViews>
    <sheetView workbookViewId="0" topLeftCell="A1">
      <selection activeCell="C14" sqref="C14"/>
    </sheetView>
  </sheetViews>
  <sheetFormatPr defaultColWidth="9.140625" defaultRowHeight="12.75"/>
  <cols>
    <col min="1" max="1" width="31.140625" style="0" customWidth="1"/>
  </cols>
  <sheetData>
    <row r="1" s="52" customFormat="1" ht="57" customHeight="1"/>
  </sheetData>
  <printOptions/>
  <pageMargins left="0.5902777777777778" right="0.5902777777777778" top="0.5902777777777778" bottom="0.5902777777777778" header="0.5118055555555555" footer="0.5118055555555555"/>
  <pageSetup horizontalDpi="300" verticalDpi="300" orientation="portrait" paperSize="9" scale="65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tampa5"/>
  <dimension ref="A1:A1"/>
  <sheetViews>
    <sheetView workbookViewId="0" topLeftCell="A1">
      <selection activeCell="F20" sqref="F20"/>
    </sheetView>
  </sheetViews>
  <sheetFormatPr defaultColWidth="9.140625" defaultRowHeight="12.75"/>
  <cols>
    <col min="1" max="2" width="4.8515625" style="0" customWidth="1"/>
    <col min="3" max="3" width="4.421875" style="0" customWidth="1"/>
    <col min="4" max="4" width="31.57421875" style="0" customWidth="1"/>
    <col min="5" max="5" width="4.57421875" style="0" customWidth="1"/>
    <col min="6" max="6" width="31.140625" style="0" customWidth="1"/>
    <col min="7" max="7" width="5.421875" style="0" customWidth="1"/>
    <col min="8" max="8" width="8.140625" style="0" customWidth="1"/>
    <col min="9" max="9" width="9.57421875" style="0" customWidth="1"/>
    <col min="10" max="10" width="6.00390625" style="0" customWidth="1"/>
  </cols>
  <sheetData>
    <row r="1" ht="53.25" customHeight="1"/>
  </sheetData>
  <printOptions/>
  <pageMargins left="0.19652777777777777" right="0.19652777777777777" top="0.39375" bottom="0.39375" header="0.5118055555555555" footer="0.5118055555555555"/>
  <pageSetup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tampa6"/>
  <dimension ref="A1:A1"/>
  <sheetViews>
    <sheetView workbookViewId="0" topLeftCell="A1">
      <selection activeCell="H17" sqref="H17"/>
    </sheetView>
  </sheetViews>
  <sheetFormatPr defaultColWidth="9.140625" defaultRowHeight="12.75"/>
  <cols>
    <col min="1" max="2" width="4.8515625" style="0" customWidth="1"/>
    <col min="3" max="3" width="4.421875" style="0" customWidth="1"/>
    <col min="4" max="4" width="31.57421875" style="0" customWidth="1"/>
    <col min="5" max="5" width="4.57421875" style="0" customWidth="1"/>
    <col min="6" max="6" width="31.140625" style="0" customWidth="1"/>
    <col min="7" max="7" width="5.421875" style="0" customWidth="1"/>
    <col min="8" max="8" width="8.140625" style="0" customWidth="1"/>
    <col min="9" max="9" width="9.57421875" style="0" customWidth="1"/>
    <col min="10" max="10" width="6.00390625" style="0" customWidth="1"/>
  </cols>
  <sheetData>
    <row r="1" s="52" customFormat="1" ht="57" customHeight="1"/>
  </sheetData>
  <printOptions/>
  <pageMargins left="0.5902777777777778" right="0.5902777777777778" top="0.5902777777777778" bottom="0.5902777777777778" header="0.5118055555555555" footer="0.5118055555555555"/>
  <pageSetup horizontalDpi="300" verticalDpi="300" orientation="portrait" paperSize="9" scale="65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tampa7"/>
  <dimension ref="A1:A1"/>
  <sheetViews>
    <sheetView workbookViewId="0" topLeftCell="A1">
      <selection activeCell="A5" sqref="A5"/>
    </sheetView>
  </sheetViews>
  <sheetFormatPr defaultColWidth="9.140625" defaultRowHeight="12.75"/>
  <cols>
    <col min="1" max="1" width="7.57421875" style="0" customWidth="1"/>
    <col min="2" max="2" width="16.140625" style="0" customWidth="1"/>
    <col min="3" max="3" width="4.421875" style="0" customWidth="1"/>
    <col min="4" max="4" width="13.00390625" style="0" customWidth="1"/>
    <col min="5" max="5" width="8.28125" style="0" customWidth="1"/>
  </cols>
  <sheetData>
    <row r="1" ht="57" customHeight="1"/>
  </sheetData>
  <printOptions/>
  <pageMargins left="0.19652777777777777" right="0.19652777777777777" top="0.39375" bottom="0.39375" header="0.5118055555555555" footer="0.5118055555555555"/>
  <pageSetup horizontalDpi="300" verticalDpi="3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tampa8"/>
  <dimension ref="A5:D17"/>
  <sheetViews>
    <sheetView workbookViewId="0" topLeftCell="A1">
      <selection activeCell="A5" sqref="A5"/>
    </sheetView>
  </sheetViews>
  <sheetFormatPr defaultColWidth="9.140625" defaultRowHeight="12.75"/>
  <cols>
    <col min="1" max="1" width="5.421875" style="0" customWidth="1"/>
    <col min="2" max="2" width="15.7109375" style="0" customWidth="1"/>
    <col min="3" max="3" width="5.8515625" style="0" customWidth="1"/>
  </cols>
  <sheetData>
    <row r="1" s="52" customFormat="1" ht="57" customHeight="1"/>
    <row r="5" spans="1:4" ht="12.75">
      <c r="A5" s="16"/>
      <c r="B5" s="16"/>
      <c r="C5" s="16"/>
      <c r="D5" s="16"/>
    </row>
    <row r="6" spans="1:3" ht="12.75">
      <c r="A6" s="76"/>
      <c r="B6" s="76"/>
      <c r="C6" s="76"/>
    </row>
    <row r="7" spans="1:3" ht="12.75">
      <c r="A7" s="76"/>
      <c r="B7" s="76"/>
      <c r="C7" s="76"/>
    </row>
    <row r="8" spans="1:3" ht="12.75">
      <c r="A8" s="76"/>
      <c r="B8" s="76"/>
      <c r="C8" s="76"/>
    </row>
    <row r="9" spans="1:3" ht="12.75">
      <c r="A9" s="76"/>
      <c r="B9" s="76"/>
      <c r="C9" s="76"/>
    </row>
    <row r="10" spans="1:3" ht="12.75">
      <c r="A10" s="76"/>
      <c r="B10" s="76"/>
      <c r="C10" s="76"/>
    </row>
    <row r="11" spans="1:3" ht="12.75">
      <c r="A11" s="76"/>
      <c r="B11" s="76"/>
      <c r="C11" s="76"/>
    </row>
    <row r="12" spans="1:3" ht="12.75">
      <c r="A12" s="76"/>
      <c r="B12" s="76"/>
      <c r="C12" s="76"/>
    </row>
    <row r="13" spans="1:3" ht="12.75">
      <c r="A13" s="76"/>
      <c r="B13" s="76"/>
      <c r="C13" s="76"/>
    </row>
    <row r="14" spans="1:3" ht="12.75">
      <c r="A14" s="76"/>
      <c r="B14" s="76"/>
      <c r="C14" s="76"/>
    </row>
    <row r="15" spans="1:3" ht="12.75">
      <c r="A15" s="76"/>
      <c r="B15" s="76"/>
      <c r="C15" s="76"/>
    </row>
    <row r="16" spans="1:3" ht="12.75">
      <c r="A16" s="76"/>
      <c r="B16" s="76"/>
      <c r="C16" s="76"/>
    </row>
    <row r="17" spans="1:3" ht="12.75">
      <c r="A17" s="76"/>
      <c r="B17" s="76"/>
      <c r="C17" s="76"/>
    </row>
  </sheetData>
  <printOptions/>
  <pageMargins left="0.5902777777777778" right="0.5902777777777778" top="0.5902777777777778" bottom="0.5902777777777778" header="0.5118055555555555" footer="0.5118055555555555"/>
  <pageSetup horizontalDpi="300" verticalDpi="300" orientation="portrait" paperSize="9" scale="65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tampa9"/>
  <dimension ref="A1:A1"/>
  <sheetViews>
    <sheetView workbookViewId="0" topLeftCell="A1">
      <selection activeCell="A4" sqref="A4"/>
    </sheetView>
  </sheetViews>
  <sheetFormatPr defaultColWidth="9.140625" defaultRowHeight="12.75"/>
  <cols>
    <col min="1" max="1" width="7.57421875" style="0" customWidth="1"/>
    <col min="2" max="2" width="16.140625" style="0" customWidth="1"/>
    <col min="3" max="3" width="4.421875" style="0" customWidth="1"/>
    <col min="4" max="4" width="13.00390625" style="0" customWidth="1"/>
    <col min="5" max="5" width="8.28125" style="0" customWidth="1"/>
  </cols>
  <sheetData>
    <row r="1" ht="57" customHeight="1"/>
  </sheetData>
  <printOptions/>
  <pageMargins left="0.19652777777777777" right="0.19652777777777777" top="0.39375" bottom="0.39375" header="0.5118055555555555" footer="0.5118055555555555"/>
  <pageSetup horizontalDpi="300" verticalDpi="300"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tampa10"/>
  <dimension ref="A5:D17"/>
  <sheetViews>
    <sheetView workbookViewId="0" topLeftCell="A1">
      <selection activeCell="A5" sqref="A5"/>
    </sheetView>
  </sheetViews>
  <sheetFormatPr defaultColWidth="9.140625" defaultRowHeight="12.75"/>
  <cols>
    <col min="1" max="1" width="5.421875" style="0" customWidth="1"/>
    <col min="2" max="2" width="15.7109375" style="0" customWidth="1"/>
    <col min="3" max="3" width="5.8515625" style="0" customWidth="1"/>
  </cols>
  <sheetData>
    <row r="1" s="52" customFormat="1" ht="57" customHeight="1"/>
    <row r="5" spans="1:4" ht="12.75">
      <c r="A5" s="16"/>
      <c r="B5" s="16"/>
      <c r="C5" s="16"/>
      <c r="D5" s="16"/>
    </row>
    <row r="6" spans="1:3" ht="12.75">
      <c r="A6" s="76"/>
      <c r="B6" s="76"/>
      <c r="C6" s="76"/>
    </row>
    <row r="7" spans="1:3" ht="12.75">
      <c r="A7" s="76"/>
      <c r="B7" s="76"/>
      <c r="C7" s="76"/>
    </row>
    <row r="8" spans="1:3" ht="12.75">
      <c r="A8" s="76"/>
      <c r="B8" s="76"/>
      <c r="C8" s="76"/>
    </row>
    <row r="9" spans="1:3" ht="12.75">
      <c r="A9" s="76"/>
      <c r="B9" s="76"/>
      <c r="C9" s="76"/>
    </row>
    <row r="10" spans="1:3" ht="12.75">
      <c r="A10" s="76"/>
      <c r="B10" s="76"/>
      <c r="C10" s="76"/>
    </row>
    <row r="11" spans="1:3" ht="12.75">
      <c r="A11" s="76"/>
      <c r="B11" s="76"/>
      <c r="C11" s="76"/>
    </row>
    <row r="12" spans="1:3" ht="12.75">
      <c r="A12" s="76"/>
      <c r="B12" s="76"/>
      <c r="C12" s="76"/>
    </row>
    <row r="13" spans="1:3" ht="12.75">
      <c r="A13" s="76"/>
      <c r="B13" s="76"/>
      <c r="C13" s="76"/>
    </row>
    <row r="14" spans="1:3" ht="12.75">
      <c r="A14" s="76"/>
      <c r="B14" s="76"/>
      <c r="C14" s="76"/>
    </row>
    <row r="15" spans="1:3" ht="12.75">
      <c r="A15" s="76"/>
      <c r="B15" s="76"/>
      <c r="C15" s="76"/>
    </row>
    <row r="16" spans="1:3" ht="12.75">
      <c r="A16" s="76"/>
      <c r="B16" s="76"/>
      <c r="C16" s="76"/>
    </row>
    <row r="17" spans="1:3" ht="12.75">
      <c r="A17" s="76"/>
      <c r="B17" s="76"/>
      <c r="C17" s="76"/>
    </row>
  </sheetData>
  <printOptions/>
  <pageMargins left="0.5902777777777778" right="0.5902777777777778" top="0.5902777777777778" bottom="0.5902777777777778" header="0.5118055555555555" footer="0.5118055555555555"/>
  <pageSetup horizontalDpi="300" verticalDpi="300" orientation="portrait" paperSize="9" scale="6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ocietà"/>
  <dimension ref="A1:D83"/>
  <sheetViews>
    <sheetView workbookViewId="0" topLeftCell="A1">
      <pane ySplit="1" topLeftCell="A2" activePane="bottomLeft" state="frozen"/>
      <selection pane="topLeft" activeCell="A1" sqref="A1"/>
      <selection pane="bottomLeft" activeCell="D9" sqref="D9"/>
    </sheetView>
  </sheetViews>
  <sheetFormatPr defaultColWidth="9.140625" defaultRowHeight="12.75"/>
  <cols>
    <col min="1" max="1" width="8.00390625" style="12" customWidth="1"/>
    <col min="2" max="2" width="36.140625" style="13" customWidth="1"/>
  </cols>
  <sheetData>
    <row r="1" spans="1:4" ht="12.75">
      <c r="A1" s="14" t="s">
        <v>70</v>
      </c>
      <c r="B1" s="15" t="s">
        <v>5</v>
      </c>
      <c r="C1" s="16" t="s">
        <v>71</v>
      </c>
      <c r="D1" s="16" t="s">
        <v>72</v>
      </c>
    </row>
    <row r="2" spans="1:4" ht="12.75">
      <c r="A2" s="12">
        <v>60</v>
      </c>
      <c r="B2" s="13" t="s">
        <v>73</v>
      </c>
      <c r="C2" s="17">
        <f>COUNTIF(Atleti!E$2:E$9999,A2)</f>
        <v>5</v>
      </c>
      <c r="D2" s="17">
        <f>COUNTIF(Arrivi!F$2:F$9597,B2)</f>
        <v>5</v>
      </c>
    </row>
    <row r="3" spans="1:4" ht="12.75">
      <c r="A3" s="12">
        <v>59</v>
      </c>
      <c r="B3" s="13" t="s">
        <v>74</v>
      </c>
      <c r="C3" s="17">
        <f>COUNTIF(Atleti!E$2:E$9999,A3)</f>
        <v>5</v>
      </c>
      <c r="D3" s="17">
        <f>COUNTIF(Arrivi!F$2:F$9597,B3)</f>
        <v>5</v>
      </c>
    </row>
    <row r="4" spans="1:4" ht="12.75">
      <c r="A4" s="12">
        <v>57</v>
      </c>
      <c r="B4" s="13" t="s">
        <v>75</v>
      </c>
      <c r="C4" s="17">
        <f>COUNTIF(Atleti!E$2:E$9999,A4)</f>
        <v>3</v>
      </c>
      <c r="D4" s="17">
        <f>COUNTIF(Arrivi!F$2:F$9597,B4)</f>
        <v>3</v>
      </c>
    </row>
    <row r="5" spans="1:4" ht="12.75">
      <c r="A5" s="12">
        <v>55</v>
      </c>
      <c r="B5" s="13" t="s">
        <v>76</v>
      </c>
      <c r="C5" s="17">
        <f>COUNTIF(Atleti!E$2:E$9999,A5)</f>
        <v>3</v>
      </c>
      <c r="D5" s="17">
        <f>COUNTIF(Arrivi!F$2:F$9597,B5)</f>
        <v>3</v>
      </c>
    </row>
    <row r="6" spans="1:4" ht="12.75">
      <c r="A6" s="12">
        <v>79</v>
      </c>
      <c r="B6" s="13" t="s">
        <v>77</v>
      </c>
      <c r="C6" s="17">
        <f>COUNTIF(Atleti!E$2:E$9999,A6)</f>
        <v>3</v>
      </c>
      <c r="D6" s="17">
        <f>COUNTIF(Arrivi!F$2:F$9597,B6)</f>
        <v>3</v>
      </c>
    </row>
    <row r="7" spans="1:4" ht="12.75">
      <c r="A7" s="12">
        <v>76</v>
      </c>
      <c r="B7" s="13" t="s">
        <v>78</v>
      </c>
      <c r="C7" s="17">
        <f>COUNTIF(Atleti!E$2:E$9999,A7)</f>
        <v>2</v>
      </c>
      <c r="D7" s="17">
        <f>COUNTIF(Arrivi!F$2:F$9597,B7)</f>
        <v>2</v>
      </c>
    </row>
    <row r="8" spans="1:4" ht="12.75">
      <c r="A8" s="12">
        <v>72</v>
      </c>
      <c r="B8" s="13" t="s">
        <v>79</v>
      </c>
      <c r="C8" s="17">
        <f>COUNTIF(Atleti!E$2:E$9999,A8)</f>
        <v>2</v>
      </c>
      <c r="D8" s="17">
        <f>COUNTIF(Arrivi!F$2:F$9597,B8)</f>
        <v>2</v>
      </c>
    </row>
    <row r="9" spans="1:4" ht="12.75">
      <c r="A9" s="12">
        <v>75</v>
      </c>
      <c r="B9" s="13" t="s">
        <v>80</v>
      </c>
      <c r="C9" s="17">
        <f>COUNTIF(Atleti!E$2:E$9999,A9)</f>
        <v>2</v>
      </c>
      <c r="D9" s="17">
        <f>COUNTIF(Arrivi!F$2:F$9597,B9)</f>
        <v>2</v>
      </c>
    </row>
    <row r="10" spans="1:4" ht="12.75">
      <c r="A10" s="12">
        <v>80</v>
      </c>
      <c r="B10" s="13" t="s">
        <v>81</v>
      </c>
      <c r="C10" s="17">
        <f>COUNTIF(Atleti!E$2:E$9999,A10)</f>
        <v>2</v>
      </c>
      <c r="D10" s="17">
        <f>COUNTIF(Arrivi!F$2:F$9597,B10)</f>
        <v>2</v>
      </c>
    </row>
    <row r="11" spans="1:4" ht="12.75">
      <c r="A11" s="12">
        <v>56</v>
      </c>
      <c r="B11" s="13" t="s">
        <v>82</v>
      </c>
      <c r="C11" s="17">
        <f>COUNTIF(Atleti!E$2:E$9999,A11)</f>
        <v>1</v>
      </c>
      <c r="D11" s="17">
        <f>COUNTIF(Arrivi!F$2:F$9597,B11)</f>
        <v>1</v>
      </c>
    </row>
    <row r="12" spans="1:4" ht="12.75">
      <c r="A12" s="12">
        <v>82</v>
      </c>
      <c r="B12" s="13" t="s">
        <v>83</v>
      </c>
      <c r="C12" s="17">
        <f>COUNTIF(Atleti!E$2:E$9999,A12)</f>
        <v>1</v>
      </c>
      <c r="D12" s="17">
        <f>COUNTIF(Arrivi!F$2:F$9597,B12)</f>
        <v>1</v>
      </c>
    </row>
    <row r="13" spans="1:4" ht="12.75">
      <c r="A13" s="12">
        <v>77</v>
      </c>
      <c r="B13" s="13" t="s">
        <v>84</v>
      </c>
      <c r="C13" s="17">
        <f>COUNTIF(Atleti!E$2:E$9999,A13)</f>
        <v>1</v>
      </c>
      <c r="D13" s="17">
        <f>COUNTIF(Arrivi!F$2:F$9597,B13)</f>
        <v>1</v>
      </c>
    </row>
    <row r="14" spans="1:4" ht="12.75">
      <c r="A14" s="12">
        <v>62</v>
      </c>
      <c r="B14" s="13" t="s">
        <v>85</v>
      </c>
      <c r="C14" s="17">
        <f>COUNTIF(Atleti!E$2:E$9999,A14)</f>
        <v>1</v>
      </c>
      <c r="D14" s="17">
        <f>COUNTIF(Arrivi!F$2:F$9597,B14)</f>
        <v>1</v>
      </c>
    </row>
    <row r="15" spans="1:4" ht="12.75">
      <c r="A15" s="12">
        <v>66</v>
      </c>
      <c r="B15" s="13" t="s">
        <v>86</v>
      </c>
      <c r="C15" s="17">
        <f>COUNTIF(Atleti!E$2:E$9999,A15)</f>
        <v>1</v>
      </c>
      <c r="D15" s="17">
        <f>COUNTIF(Arrivi!F$2:F$9597,B15)</f>
        <v>1</v>
      </c>
    </row>
    <row r="16" spans="1:4" ht="12.75">
      <c r="A16" s="12">
        <v>81</v>
      </c>
      <c r="B16" s="13" t="s">
        <v>87</v>
      </c>
      <c r="C16" s="17">
        <f>COUNTIF(Atleti!E$2:E$9999,A16)</f>
        <v>1</v>
      </c>
      <c r="D16" s="17">
        <f>COUNTIF(Arrivi!F$2:F$9597,B16)</f>
        <v>1</v>
      </c>
    </row>
    <row r="17" spans="1:4" ht="12.75">
      <c r="A17" s="12">
        <v>74</v>
      </c>
      <c r="B17" s="13" t="s">
        <v>88</v>
      </c>
      <c r="C17" s="17">
        <f>COUNTIF(Atleti!E$2:E$9999,A17)</f>
        <v>1</v>
      </c>
      <c r="D17" s="17">
        <f>COUNTIF(Arrivi!F$2:F$9597,B17)</f>
        <v>1</v>
      </c>
    </row>
    <row r="18" spans="1:4" ht="12.75">
      <c r="A18" s="12">
        <v>64</v>
      </c>
      <c r="B18" s="13" t="s">
        <v>89</v>
      </c>
      <c r="C18" s="17">
        <f>COUNTIF(Atleti!E$2:E$9999,A18)</f>
        <v>1</v>
      </c>
      <c r="D18" s="17">
        <f>COUNTIF(Arrivi!F$2:F$9597,B18)</f>
        <v>1</v>
      </c>
    </row>
    <row r="19" spans="1:4" ht="12.75">
      <c r="A19" s="12">
        <v>65</v>
      </c>
      <c r="B19" s="13" t="s">
        <v>90</v>
      </c>
      <c r="C19" s="17">
        <f>COUNTIF(Atleti!E$2:E$9999,A19)</f>
        <v>1</v>
      </c>
      <c r="D19" s="17">
        <f>COUNTIF(Arrivi!F$2:F$9597,B19)</f>
        <v>1</v>
      </c>
    </row>
    <row r="20" spans="1:4" ht="12.75">
      <c r="A20" s="12">
        <v>71</v>
      </c>
      <c r="B20" s="13" t="s">
        <v>91</v>
      </c>
      <c r="C20" s="17">
        <f>COUNTIF(Atleti!E$2:E$9999,A20)</f>
        <v>1</v>
      </c>
      <c r="D20" s="17">
        <f>COUNTIF(Arrivi!F$2:F$9597,B20)</f>
        <v>1</v>
      </c>
    </row>
    <row r="21" spans="1:4" ht="12.75">
      <c r="A21" s="12">
        <v>68</v>
      </c>
      <c r="B21" s="13" t="s">
        <v>92</v>
      </c>
      <c r="C21" s="17">
        <f>COUNTIF(Atleti!E$2:E$9999,A21)</f>
        <v>1</v>
      </c>
      <c r="D21" s="17">
        <f>COUNTIF(Arrivi!F$2:F$9597,B21)</f>
        <v>1</v>
      </c>
    </row>
    <row r="22" spans="1:4" ht="12.75">
      <c r="A22" s="12">
        <v>69</v>
      </c>
      <c r="B22" s="13" t="s">
        <v>93</v>
      </c>
      <c r="C22" s="17">
        <f>COUNTIF(Atleti!E$2:E$9999,A22)</f>
        <v>1</v>
      </c>
      <c r="D22" s="17">
        <f>COUNTIF(Arrivi!F$2:F$9597,B22)</f>
        <v>1</v>
      </c>
    </row>
    <row r="23" spans="1:4" ht="12.75">
      <c r="A23" s="12">
        <v>73</v>
      </c>
      <c r="B23" s="13" t="s">
        <v>94</v>
      </c>
      <c r="C23" s="17">
        <f>COUNTIF(Atleti!E$2:E$9999,A23)</f>
        <v>1</v>
      </c>
      <c r="D23" s="17">
        <f>COUNTIF(Arrivi!F$2:F$9597,B23)</f>
        <v>1</v>
      </c>
    </row>
    <row r="24" spans="1:4" ht="12.75">
      <c r="A24" s="12">
        <v>70</v>
      </c>
      <c r="B24" s="13" t="s">
        <v>95</v>
      </c>
      <c r="C24" s="17">
        <f>COUNTIF(Atleti!E$2:E$9999,A24)</f>
        <v>1</v>
      </c>
      <c r="D24" s="17">
        <f>COUNTIF(Arrivi!F$2:F$9597,B24)</f>
        <v>1</v>
      </c>
    </row>
    <row r="25" spans="1:4" ht="12.75">
      <c r="A25" s="12">
        <v>63</v>
      </c>
      <c r="B25" s="13" t="s">
        <v>96</v>
      </c>
      <c r="C25" s="17">
        <f>COUNTIF(Atleti!E$2:E$9999,A25)</f>
        <v>1</v>
      </c>
      <c r="D25" s="17">
        <f>COUNTIF(Arrivi!F$2:F$9597,B25)</f>
        <v>1</v>
      </c>
    </row>
    <row r="26" spans="1:4" ht="12.75">
      <c r="A26" s="12">
        <v>61</v>
      </c>
      <c r="B26" s="13" t="s">
        <v>97</v>
      </c>
      <c r="C26" s="17">
        <f>COUNTIF(Atleti!E$2:E$9999,A26)</f>
        <v>1</v>
      </c>
      <c r="D26" s="17">
        <f>COUNTIF(Arrivi!F$2:F$9597,B26)</f>
        <v>1</v>
      </c>
    </row>
    <row r="27" spans="1:4" ht="12.75">
      <c r="A27" s="12">
        <v>78</v>
      </c>
      <c r="B27" s="13" t="s">
        <v>98</v>
      </c>
      <c r="C27" s="17">
        <f>COUNTIF(Atleti!E$2:E$9999,A27)</f>
        <v>1</v>
      </c>
      <c r="D27" s="17">
        <f>COUNTIF(Arrivi!F$2:F$9597,B27)</f>
        <v>1</v>
      </c>
    </row>
    <row r="28" spans="1:4" ht="12.75">
      <c r="A28" s="12">
        <v>58</v>
      </c>
      <c r="B28" s="13" t="s">
        <v>99</v>
      </c>
      <c r="C28" s="17">
        <f>COUNTIF(Atleti!E$2:E$9999,A28)</f>
        <v>1</v>
      </c>
      <c r="D28" s="17">
        <f>COUNTIF(Arrivi!F$2:F$9597,B28)</f>
        <v>1</v>
      </c>
    </row>
    <row r="29" spans="1:4" ht="12.75">
      <c r="A29" s="12">
        <v>67</v>
      </c>
      <c r="B29" s="13" t="s">
        <v>100</v>
      </c>
      <c r="C29" s="17">
        <f>COUNTIF(Atleti!E$2:E$9999,A29)</f>
        <v>0</v>
      </c>
      <c r="D29" s="17">
        <f>COUNTIF(Arrivi!F$2:F$9597,B29)</f>
        <v>0</v>
      </c>
    </row>
    <row r="30" spans="1:2" ht="12.75">
      <c r="A30"/>
      <c r="B30"/>
    </row>
    <row r="31" spans="1:2" ht="12.75">
      <c r="A31"/>
      <c r="B31"/>
    </row>
    <row r="32" spans="1:2" ht="12.75">
      <c r="A32"/>
      <c r="B32"/>
    </row>
    <row r="33" spans="1:2" ht="12.75">
      <c r="A33"/>
      <c r="B33"/>
    </row>
    <row r="34" spans="1:2" ht="12.75">
      <c r="A34"/>
      <c r="B34"/>
    </row>
    <row r="35" spans="1:2" ht="12.75">
      <c r="A35"/>
      <c r="B35"/>
    </row>
    <row r="36" spans="1:2" ht="12.75">
      <c r="A36"/>
      <c r="B36"/>
    </row>
    <row r="37" spans="1:2" ht="12.75">
      <c r="A37"/>
      <c r="B37"/>
    </row>
    <row r="38" spans="1:2" ht="12.75">
      <c r="A38"/>
      <c r="B38"/>
    </row>
    <row r="39" spans="1:2" ht="12.75">
      <c r="A39"/>
      <c r="B39"/>
    </row>
    <row r="40" spans="1:2" ht="12.75">
      <c r="A40"/>
      <c r="B40"/>
    </row>
    <row r="41" spans="1:2" ht="12.75">
      <c r="A41"/>
      <c r="B41"/>
    </row>
    <row r="42" spans="1:2" ht="12.75">
      <c r="A42"/>
      <c r="B42"/>
    </row>
    <row r="43" spans="1:2" ht="12.75">
      <c r="A43"/>
      <c r="B43"/>
    </row>
    <row r="44" spans="1:2" ht="12.75">
      <c r="A44"/>
      <c r="B44"/>
    </row>
    <row r="45" spans="1:2" ht="12.75">
      <c r="A45"/>
      <c r="B45"/>
    </row>
    <row r="46" spans="1:2" ht="12.75">
      <c r="A46"/>
      <c r="B46"/>
    </row>
    <row r="47" spans="1:2" ht="12.75">
      <c r="A47"/>
      <c r="B47"/>
    </row>
    <row r="48" spans="1:2" ht="12.75">
      <c r="A48"/>
      <c r="B48"/>
    </row>
    <row r="49" spans="1:2" ht="12.75">
      <c r="A49"/>
      <c r="B49"/>
    </row>
    <row r="50" spans="1:2" ht="12.75">
      <c r="A50"/>
      <c r="B50"/>
    </row>
    <row r="51" spans="1:2" ht="12.75">
      <c r="A51"/>
      <c r="B51"/>
    </row>
    <row r="52" spans="1:2" ht="12.75">
      <c r="A52"/>
      <c r="B52"/>
    </row>
    <row r="53" spans="1:2" ht="12.75">
      <c r="A53"/>
      <c r="B53"/>
    </row>
    <row r="54" spans="1:2" ht="12.75">
      <c r="A54"/>
      <c r="B54"/>
    </row>
    <row r="55" spans="1:2" ht="12.75">
      <c r="A55"/>
      <c r="B55"/>
    </row>
    <row r="56" spans="1:2" ht="12.75">
      <c r="A56"/>
      <c r="B56"/>
    </row>
    <row r="57" spans="1:2" ht="12.75">
      <c r="A57"/>
      <c r="B57"/>
    </row>
    <row r="58" spans="1:2" ht="12.75">
      <c r="A58"/>
      <c r="B58"/>
    </row>
    <row r="59" spans="1:2" ht="12.75">
      <c r="A59"/>
      <c r="B59"/>
    </row>
    <row r="60" spans="1:2" ht="12.75">
      <c r="A60"/>
      <c r="B60"/>
    </row>
    <row r="61" spans="1:2" ht="12.75">
      <c r="A61"/>
      <c r="B61"/>
    </row>
    <row r="62" spans="1:2" ht="12.75">
      <c r="A62"/>
      <c r="B62"/>
    </row>
    <row r="63" spans="1:2" ht="12.75">
      <c r="A63"/>
      <c r="B63"/>
    </row>
    <row r="64" spans="1:2" ht="12.75">
      <c r="A64"/>
      <c r="B64"/>
    </row>
    <row r="65" spans="1:2" ht="12.75">
      <c r="A65"/>
      <c r="B65"/>
    </row>
    <row r="66" spans="1:2" ht="12.75">
      <c r="A66"/>
      <c r="B66"/>
    </row>
    <row r="67" spans="1:2" ht="12.75">
      <c r="A67"/>
      <c r="B67"/>
    </row>
    <row r="68" spans="1:2" ht="12.75">
      <c r="A68"/>
      <c r="B68"/>
    </row>
    <row r="69" spans="1:2" ht="12.75">
      <c r="A69"/>
      <c r="B69"/>
    </row>
    <row r="70" spans="1:2" ht="12.75">
      <c r="A70"/>
      <c r="B70"/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</sheetData>
  <printOptions/>
  <pageMargins left="0.5201388888888889" right="0.4798611111111111" top="1.3298611111111112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Categorie"/>
  <dimension ref="A1:F9"/>
  <sheetViews>
    <sheetView workbookViewId="0" topLeftCell="A1">
      <pane ySplit="1" topLeftCell="A2" activePane="bottomLeft" state="frozen"/>
      <selection pane="topLeft" activeCell="A1" sqref="A1"/>
      <selection pane="bottomLeft" activeCell="E10" sqref="E10"/>
    </sheetView>
  </sheetViews>
  <sheetFormatPr defaultColWidth="9.140625" defaultRowHeight="12.75"/>
  <cols>
    <col min="1" max="1" width="6.8515625" style="12" customWidth="1"/>
    <col min="2" max="3" width="3.7109375" style="18" customWidth="1"/>
    <col min="4" max="4" width="8.7109375" style="19" customWidth="1"/>
    <col min="5" max="5" width="9.7109375" style="20" customWidth="1"/>
    <col min="6" max="6" width="25.7109375" style="21" customWidth="1"/>
  </cols>
  <sheetData>
    <row r="1" spans="1:6" s="16" customFormat="1" ht="12.75">
      <c r="A1" s="14" t="s">
        <v>101</v>
      </c>
      <c r="B1" s="22" t="s">
        <v>102</v>
      </c>
      <c r="C1" s="22" t="s">
        <v>103</v>
      </c>
      <c r="D1" s="23" t="s">
        <v>104</v>
      </c>
      <c r="E1" s="24" t="s">
        <v>105</v>
      </c>
      <c r="F1" s="25" t="s">
        <v>106</v>
      </c>
    </row>
    <row r="2" spans="1:6" ht="12.75">
      <c r="A2" s="12" t="s">
        <v>12</v>
      </c>
      <c r="B2" s="18">
        <v>78</v>
      </c>
      <c r="C2" s="18">
        <v>91</v>
      </c>
      <c r="D2" s="26">
        <v>0.3958333333333333</v>
      </c>
      <c r="E2" s="27">
        <v>27</v>
      </c>
      <c r="F2" s="21" t="s">
        <v>107</v>
      </c>
    </row>
    <row r="3" spans="1:6" ht="12.75">
      <c r="A3" s="12" t="s">
        <v>28</v>
      </c>
      <c r="B3" s="18">
        <v>71</v>
      </c>
      <c r="C3" s="18">
        <v>77</v>
      </c>
      <c r="D3" s="26">
        <v>0.3958333333333333</v>
      </c>
      <c r="E3" s="27">
        <v>27</v>
      </c>
      <c r="F3" s="21" t="s">
        <v>108</v>
      </c>
    </row>
    <row r="4" spans="1:6" ht="12.75">
      <c r="A4" s="12" t="s">
        <v>42</v>
      </c>
      <c r="B4" s="18">
        <v>63</v>
      </c>
      <c r="C4" s="18">
        <v>70</v>
      </c>
      <c r="D4" s="26">
        <v>0.3958333333333333</v>
      </c>
      <c r="E4" s="27">
        <v>27</v>
      </c>
      <c r="F4" s="21" t="s">
        <v>109</v>
      </c>
    </row>
    <row r="5" spans="1:6" ht="12.75">
      <c r="A5" s="12" t="s">
        <v>53</v>
      </c>
      <c r="B5" s="18">
        <v>55</v>
      </c>
      <c r="C5" s="18">
        <v>62</v>
      </c>
      <c r="D5" s="26">
        <v>0.3958333333333333</v>
      </c>
      <c r="E5" s="27">
        <v>27</v>
      </c>
      <c r="F5" s="21" t="s">
        <v>110</v>
      </c>
    </row>
    <row r="6" spans="1:6" ht="12.75">
      <c r="A6" s="12" t="s">
        <v>61</v>
      </c>
      <c r="B6" s="18">
        <v>24</v>
      </c>
      <c r="C6" s="18">
        <v>54</v>
      </c>
      <c r="D6" s="26">
        <v>0.3958333333333333</v>
      </c>
      <c r="E6" s="27">
        <v>17</v>
      </c>
      <c r="F6" s="21" t="s">
        <v>111</v>
      </c>
    </row>
    <row r="7" spans="1:6" ht="12.75">
      <c r="A7" s="28" t="s">
        <v>65</v>
      </c>
      <c r="B7" s="29">
        <v>92</v>
      </c>
      <c r="C7" s="29">
        <v>97</v>
      </c>
      <c r="D7" s="26">
        <v>0.3958333333333333</v>
      </c>
      <c r="E7" s="27">
        <v>17</v>
      </c>
      <c r="F7" s="30" t="s">
        <v>112</v>
      </c>
    </row>
    <row r="8" spans="1:6" ht="12.75">
      <c r="A8" s="28" t="s">
        <v>68</v>
      </c>
      <c r="B8" s="18">
        <v>45</v>
      </c>
      <c r="C8" s="18">
        <v>97</v>
      </c>
      <c r="D8" s="26">
        <v>0.3958333333333333</v>
      </c>
      <c r="E8" s="27">
        <v>17</v>
      </c>
      <c r="F8" s="30" t="s">
        <v>113</v>
      </c>
    </row>
    <row r="9" spans="1:6" ht="12.75">
      <c r="A9" s="12" t="s">
        <v>114</v>
      </c>
      <c r="B9" s="18">
        <v>45</v>
      </c>
      <c r="C9" s="18">
        <v>95</v>
      </c>
      <c r="D9" s="26">
        <v>0.3958333333333333</v>
      </c>
      <c r="E9" s="27">
        <v>27</v>
      </c>
      <c r="F9" s="21" t="s">
        <v>115</v>
      </c>
    </row>
  </sheetData>
  <printOptions/>
  <pageMargins left="0.5201388888888889" right="0.4798611111111111" top="1.3298611111111112" bottom="1" header="0.5118055555555555" footer="0.5118055555555555"/>
  <pageSetup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rivi"/>
  <dimension ref="A1:H46"/>
  <sheetViews>
    <sheetView workbookViewId="0" topLeftCell="A1">
      <pane ySplit="1" topLeftCell="A9" activePane="bottomLeft" state="frozen"/>
      <selection pane="topLeft" activeCell="A1" sqref="A1"/>
      <selection pane="bottomLeft" activeCell="C47" sqref="C47"/>
    </sheetView>
  </sheetViews>
  <sheetFormatPr defaultColWidth="9.140625" defaultRowHeight="12.75"/>
  <cols>
    <col min="1" max="1" width="8.7109375" style="31" customWidth="1"/>
    <col min="2" max="2" width="8.00390625" style="31" customWidth="1"/>
    <col min="3" max="3" width="29.00390625" style="0" customWidth="1"/>
    <col min="4" max="4" width="4.421875" style="31" customWidth="1"/>
    <col min="5" max="5" width="10.00390625" style="31" customWidth="1"/>
    <col min="6" max="6" width="33.7109375" style="0" customWidth="1"/>
    <col min="7" max="7" width="8.28125" style="0" customWidth="1"/>
  </cols>
  <sheetData>
    <row r="1" spans="1:8" s="16" customFormat="1" ht="12.75">
      <c r="A1" s="32" t="s">
        <v>116</v>
      </c>
      <c r="B1" s="32" t="s">
        <v>70</v>
      </c>
      <c r="C1" s="16" t="s">
        <v>1</v>
      </c>
      <c r="D1" s="32" t="s">
        <v>3</v>
      </c>
      <c r="E1" s="33" t="s">
        <v>117</v>
      </c>
      <c r="F1" s="15" t="s">
        <v>118</v>
      </c>
      <c r="G1" s="16" t="s">
        <v>6</v>
      </c>
      <c r="H1" s="16" t="s">
        <v>7</v>
      </c>
    </row>
    <row r="2" spans="1:8" s="16" customFormat="1" ht="12.75">
      <c r="A2" s="34">
        <v>0.48940972222044365</v>
      </c>
      <c r="B2" s="16">
        <v>31</v>
      </c>
      <c r="C2" s="16" t="str">
        <f>VLOOKUP(B2,Atleti!A$2:B$999,2,FALSE)</f>
        <v>FORZINI MARCO</v>
      </c>
      <c r="D2" s="16" t="str">
        <f>VLOOKUP(B2,Atleti!A$2:D$999,4,FALSE)</f>
        <v>A1</v>
      </c>
      <c r="E2" s="34">
        <f>A2-VLOOKUP(D2,Categorie!A$2:D$50,4,FALSE)</f>
        <v>0.09357638888711034</v>
      </c>
      <c r="F2" s="15" t="str">
        <f>VLOOKUP(B2,Atleti!A$2:F$999,6,FALSE)</f>
        <v>TEAM SCOTT PASQUINI (AICS)</v>
      </c>
      <c r="G2" s="16" t="str">
        <f>VLOOKUP(B2,Atleti!A$2:G$999,7,FALSE)</f>
        <v>AICS</v>
      </c>
      <c r="H2" s="16">
        <f>T(VLOOKUP(B2,Atleti!A$2:H$999,8,FALSE))</f>
      </c>
    </row>
    <row r="3" spans="1:8" ht="12.75">
      <c r="A3" s="34">
        <v>0.48944444444350665</v>
      </c>
      <c r="B3">
        <v>12</v>
      </c>
      <c r="C3" t="str">
        <f>VLOOKUP(B3,Atleti!A$2:B$999,2,FALSE)</f>
        <v>PETRONE ROBERTO</v>
      </c>
      <c r="D3" t="str">
        <f>VLOOKUP(B3,Atleti!A$2:D$999,4,FALSE)</f>
        <v>A1</v>
      </c>
      <c r="E3" s="34">
        <f>A3-VLOOKUP(D3,Categorie!A$2:D$50,4,FALSE)</f>
        <v>0.09361111111017334</v>
      </c>
      <c r="F3" s="13" t="str">
        <f>VLOOKUP(B3,Atleti!A$2:F$999,6,FALSE)</f>
        <v>GAUDENZI (FCI)</v>
      </c>
      <c r="G3" t="str">
        <f>VLOOKUP(B3,Atleti!A$2:G$999,7,FALSE)</f>
        <v>FCI</v>
      </c>
      <c r="H3">
        <f>T(VLOOKUP(B3,Atleti!A$2:H$999,8,FALSE))</f>
      </c>
    </row>
    <row r="4" spans="1:8" ht="12.75">
      <c r="A4" s="34">
        <v>0.4894560185202863</v>
      </c>
      <c r="B4">
        <v>1</v>
      </c>
      <c r="C4" t="str">
        <f>VLOOKUP(B4,Atleti!A$2:B$999,2,FALSE)</f>
        <v>MAGI SIMONE</v>
      </c>
      <c r="D4" t="str">
        <f>VLOOKUP(B4,Atleti!A$2:D$999,4,FALSE)</f>
        <v>A1</v>
      </c>
      <c r="E4" s="34">
        <f>A4-VLOOKUP(D4,Categorie!A$2:D$50,4,FALSE)</f>
        <v>0.09362268518695299</v>
      </c>
      <c r="F4" s="13" t="str">
        <f>VLOOKUP(B4,Atleti!A$2:F$999,6,FALSE)</f>
        <v>MTB CASTIGLIONE DEL LAGO (UISP)</v>
      </c>
      <c r="G4" t="str">
        <f>VLOOKUP(B4,Atleti!A$2:G$999,7,FALSE)</f>
        <v>UISP</v>
      </c>
      <c r="H4" t="str">
        <f>T(VLOOKUP(B4,Atleti!A$2:H$999,8,FALSE))</f>
        <v>SIENA</v>
      </c>
    </row>
    <row r="5" spans="1:8" ht="12.75">
      <c r="A5" s="34">
        <v>0.48947916666656965</v>
      </c>
      <c r="B5">
        <v>16</v>
      </c>
      <c r="C5" t="str">
        <f>VLOOKUP(B5,Atleti!A$2:B$999,2,FALSE)</f>
        <v>BARTOLINI DANIELE</v>
      </c>
      <c r="D5" t="str">
        <f>VLOOKUP(B5,Atleti!A$2:D$999,4,FALSE)</f>
        <v>A1</v>
      </c>
      <c r="E5" s="34">
        <f>A5-VLOOKUP(D5,Categorie!A$2:D$50,4,FALSE)</f>
        <v>0.09364583333323634</v>
      </c>
      <c r="F5" s="13" t="str">
        <f>VLOOKUP(B5,Atleti!A$2:F$999,6,FALSE)</f>
        <v>KONA BIKE PARADISE</v>
      </c>
      <c r="G5" t="str">
        <f>VLOOKUP(B5,Atleti!A$2:G$999,7,FALSE)</f>
        <v>FCI</v>
      </c>
      <c r="H5" t="str">
        <f>T(VLOOKUP(B5,Atleti!A$2:H$999,8,FALSE))</f>
        <v> </v>
      </c>
    </row>
    <row r="6" spans="1:8" ht="12.75">
      <c r="A6" s="34">
        <v>0.4894907407433493</v>
      </c>
      <c r="B6">
        <v>26</v>
      </c>
      <c r="C6" t="str">
        <f>VLOOKUP(B6,Atleti!A$2:B$999,2,FALSE)</f>
        <v>BIANCHINI GINO</v>
      </c>
      <c r="D6" t="str">
        <f>VLOOKUP(B6,Atleti!A$2:D$999,4,FALSE)</f>
        <v>A4</v>
      </c>
      <c r="E6" s="34">
        <f>A6-VLOOKUP(D6,Categorie!A$2:D$50,4,FALSE)</f>
        <v>0.09365740741001599</v>
      </c>
      <c r="F6" s="13" t="str">
        <f>VLOOKUP(B6,Atleti!A$2:F$999,6,FALSE)</f>
        <v>TUTTO BICI</v>
      </c>
      <c r="G6" t="str">
        <f>VLOOKUP(B6,Atleti!A$2:G$999,7,FALSE)</f>
        <v>AICS</v>
      </c>
      <c r="H6" t="str">
        <f>T(VLOOKUP(B6,Atleti!A$2:H$999,8,FALSE))</f>
        <v> </v>
      </c>
    </row>
    <row r="7" spans="1:8" ht="12.75">
      <c r="A7" s="34">
        <v>0.48951388888963265</v>
      </c>
      <c r="B7">
        <v>18</v>
      </c>
      <c r="C7" t="str">
        <f>VLOOKUP(B7,Atleti!A$2:B$999,2,FALSE)</f>
        <v>LAERA PAOLO</v>
      </c>
      <c r="D7" t="str">
        <f>VLOOKUP(B7,Atleti!A$2:D$999,4,FALSE)</f>
        <v>A4</v>
      </c>
      <c r="E7" s="34">
        <f>A7-VLOOKUP(D7,Categorie!A$2:D$50,4,FALSE)</f>
        <v>0.09368055555629934</v>
      </c>
      <c r="F7" s="13" t="str">
        <f>VLOOKUP(B7,Atleti!A$2:F$999,6,FALSE)</f>
        <v>CICLI TESTI (FCI)</v>
      </c>
      <c r="G7" t="str">
        <f>VLOOKUP(B7,Atleti!A$2:G$999,7,FALSE)</f>
        <v>FCI</v>
      </c>
      <c r="H7">
        <f>T(VLOOKUP(B7,Atleti!A$2:H$999,8,FALSE))</f>
      </c>
    </row>
    <row r="8" spans="1:8" ht="12.75">
      <c r="A8" s="34">
        <v>0.4895254629664123</v>
      </c>
      <c r="B8">
        <v>24</v>
      </c>
      <c r="C8" t="str">
        <f>VLOOKUP(B8,Atleti!A$2:B$999,2,FALSE)</f>
        <v>FELICI LORENZO</v>
      </c>
      <c r="D8" t="str">
        <f>VLOOKUP(B8,Atleti!A$2:D$999,4,FALSE)</f>
        <v>A2</v>
      </c>
      <c r="E8" s="34">
        <f>A8-VLOOKUP(D8,Categorie!A$2:D$50,4,FALSE)</f>
        <v>0.09369212963307899</v>
      </c>
      <c r="F8" s="13" t="str">
        <f>VLOOKUP(B8,Atleti!A$2:F$999,6,FALSE)</f>
        <v>DONKEY BIKE (FCI)</v>
      </c>
      <c r="G8" t="str">
        <f>VLOOKUP(B8,Atleti!A$2:G$999,7,FALSE)</f>
        <v>FCI</v>
      </c>
      <c r="H8">
        <f>T(VLOOKUP(B8,Atleti!A$2:H$999,8,FALSE))</f>
      </c>
    </row>
    <row r="9" spans="1:8" ht="12.75">
      <c r="A9" s="34">
        <v>0.48954861111269565</v>
      </c>
      <c r="B9">
        <v>7</v>
      </c>
      <c r="C9" t="str">
        <f>VLOOKUP(B9,Atleti!A$2:B$999,2,FALSE)</f>
        <v>FRAGAI GIANLUCA</v>
      </c>
      <c r="D9" t="str">
        <f>VLOOKUP(B9,Atleti!A$2:D$999,4,FALSE)</f>
        <v>A3</v>
      </c>
      <c r="E9" s="34">
        <f>A9-VLOOKUP(D9,Categorie!A$2:D$50,4,FALSE)</f>
        <v>0.09371527777936234</v>
      </c>
      <c r="F9" s="13" t="str">
        <f>VLOOKUP(B9,Atleti!A$2:F$999,6,FALSE)</f>
        <v>TERONTOLA</v>
      </c>
      <c r="G9" t="str">
        <f>VLOOKUP(B9,Atleti!A$2:G$999,7,FALSE)</f>
        <v>UISP</v>
      </c>
      <c r="H9" t="str">
        <f>T(VLOOKUP(B9,Atleti!A$2:H$999,8,FALSE))</f>
        <v>AREZZO</v>
      </c>
    </row>
    <row r="10" spans="1:8" ht="12.75">
      <c r="A10" s="34">
        <v>0.48956018518219935</v>
      </c>
      <c r="B10">
        <v>28</v>
      </c>
      <c r="C10" t="str">
        <f>VLOOKUP(B10,Atleti!A$2:B$999,2,FALSE)</f>
        <v>VAGNOLI MAURO</v>
      </c>
      <c r="D10" t="str">
        <f>VLOOKUP(B10,Atleti!A$2:D$999,4,FALSE)</f>
        <v>A3</v>
      </c>
      <c r="E10" s="34">
        <f>A10-VLOOKUP(D10,Categorie!A$2:D$50,4,FALSE)</f>
        <v>0.09372685184886603</v>
      </c>
      <c r="F10" s="13" t="str">
        <f>VLOOKUP(B10,Atleti!A$2:F$999,6,FALSE)</f>
        <v>MTB CASENTINO</v>
      </c>
      <c r="G10" t="str">
        <f>VLOOKUP(B10,Atleti!A$2:G$999,7,FALSE)</f>
        <v>UISP</v>
      </c>
      <c r="H10" t="str">
        <f>T(VLOOKUP(B10,Atleti!A$2:H$999,8,FALSE))</f>
        <v>AREZZO</v>
      </c>
    </row>
    <row r="11" spans="1:8" ht="12.75">
      <c r="A11" s="34">
        <v>0.48958333333575865</v>
      </c>
      <c r="B11">
        <v>6</v>
      </c>
      <c r="C11" t="str">
        <f>VLOOKUP(B11,Atleti!A$2:B$999,2,FALSE)</f>
        <v>MEACCI NICO</v>
      </c>
      <c r="D11" t="str">
        <f>VLOOKUP(B11,Atleti!A$2:D$999,4,FALSE)</f>
        <v>A2</v>
      </c>
      <c r="E11" s="34">
        <f>A11-VLOOKUP(D11,Categorie!A$2:D$50,4,FALSE)</f>
        <v>0.09375000000242534</v>
      </c>
      <c r="F11" s="13" t="str">
        <f>VLOOKUP(B11,Atleti!A$2:F$999,6,FALSE)</f>
        <v>VILLASTRADA</v>
      </c>
      <c r="G11" t="str">
        <f>VLOOKUP(B11,Atleti!A$2:G$999,7,FALSE)</f>
        <v>UISP</v>
      </c>
      <c r="H11" t="str">
        <f>T(VLOOKUP(B11,Atleti!A$2:H$999,8,FALSE))</f>
        <v>SIENA</v>
      </c>
    </row>
    <row r="12" spans="1:8" ht="12.75">
      <c r="A12" s="34">
        <v>0.48959490740526235</v>
      </c>
      <c r="B12">
        <v>22</v>
      </c>
      <c r="C12" t="str">
        <f>VLOOKUP(B12,Atleti!A$2:B$999,2,FALSE)</f>
        <v>CARTOCCI MICHELE</v>
      </c>
      <c r="D12" t="str">
        <f>VLOOKUP(B12,Atleti!A$2:D$999,4,FALSE)</f>
        <v>A1</v>
      </c>
      <c r="E12" s="34">
        <f>A12-VLOOKUP(D12,Categorie!A$2:D$50,4,FALSE)</f>
        <v>0.09376157407192903</v>
      </c>
      <c r="F12" s="13" t="str">
        <f>VLOOKUP(B12,Atleti!A$2:F$999,6,FALSE)</f>
        <v>F-SOLUTION(FCI)</v>
      </c>
      <c r="G12" t="str">
        <f>VLOOKUP(B12,Atleti!A$2:G$999,7,FALSE)</f>
        <v>FCI</v>
      </c>
      <c r="H12">
        <f>T(VLOOKUP(B12,Atleti!A$2:H$999,8,FALSE))</f>
      </c>
    </row>
    <row r="13" spans="1:8" ht="12.75">
      <c r="A13" s="34">
        <v>0.489606481482042</v>
      </c>
      <c r="B13">
        <v>33</v>
      </c>
      <c r="C13" t="str">
        <f>VLOOKUP(B13,Atleti!A$2:B$999,2,FALSE)</f>
        <v>MANGANELLI SIMONE</v>
      </c>
      <c r="D13" t="str">
        <f>VLOOKUP(B13,Atleti!A$2:D$999,4,FALSE)</f>
        <v>A3</v>
      </c>
      <c r="E13" s="34">
        <f>A13-VLOOKUP(D13,Categorie!A$2:D$50,4,FALSE)</f>
        <v>0.09377314814870868</v>
      </c>
      <c r="F13" s="13" t="str">
        <f>VLOOKUP(B13,Atleti!A$2:F$999,6,FALSE)</f>
        <v>BULLETTA BIKE</v>
      </c>
      <c r="G13" t="str">
        <f>VLOOKUP(B13,Atleti!A$2:G$999,7,FALSE)</f>
        <v>UISP</v>
      </c>
      <c r="H13" t="str">
        <f>T(VLOOKUP(B13,Atleti!A$2:H$999,8,FALSE))</f>
        <v>SIENA</v>
      </c>
    </row>
    <row r="14" spans="1:8" ht="12.75">
      <c r="A14" s="34">
        <v>0.48962962962832535</v>
      </c>
      <c r="B14">
        <v>29</v>
      </c>
      <c r="C14" t="str">
        <f>VLOOKUP(B14,Atleti!A$2:B$999,2,FALSE)</f>
        <v>LANDUCCI VITTORIO</v>
      </c>
      <c r="D14" t="str">
        <f>VLOOKUP(B14,Atleti!A$2:D$999,4,FALSE)</f>
        <v>A2</v>
      </c>
      <c r="E14" s="34">
        <f>A14-VLOOKUP(D14,Categorie!A$2:D$50,4,FALSE)</f>
        <v>0.09379629629499203</v>
      </c>
      <c r="F14" s="13" t="str">
        <f>VLOOKUP(B14,Atleti!A$2:F$999,6,FALSE)</f>
        <v>FARE-TUTTOBICI (AICS)</v>
      </c>
      <c r="G14" t="str">
        <f>VLOOKUP(B14,Atleti!A$2:G$999,7,FALSE)</f>
        <v>AICS</v>
      </c>
      <c r="H14">
        <f>T(VLOOKUP(B14,Atleti!A$2:H$999,8,FALSE))</f>
      </c>
    </row>
    <row r="15" spans="1:8" ht="12.75">
      <c r="A15" s="34">
        <v>0.489641203705105</v>
      </c>
      <c r="B15">
        <v>14</v>
      </c>
      <c r="C15" t="str">
        <f>VLOOKUP(B15,Atleti!A$2:B$999,2,FALSE)</f>
        <v>CENCINI SIMONE</v>
      </c>
      <c r="D15" t="str">
        <f>VLOOKUP(B15,Atleti!A$2:D$999,4,FALSE)</f>
        <v>A2</v>
      </c>
      <c r="E15" s="34">
        <f>A15-VLOOKUP(D15,Categorie!A$2:D$50,4,FALSE)</f>
        <v>0.09380787037177168</v>
      </c>
      <c r="F15" s="13" t="str">
        <f>VLOOKUP(B15,Atleti!A$2:F$999,6,FALSE)</f>
        <v>TERONTOLA</v>
      </c>
      <c r="G15" t="str">
        <f>VLOOKUP(B15,Atleti!A$2:G$999,7,FALSE)</f>
        <v>UISP</v>
      </c>
      <c r="H15" t="str">
        <f>T(VLOOKUP(B15,Atleti!A$2:H$999,8,FALSE))</f>
        <v>AREZZO</v>
      </c>
    </row>
    <row r="16" spans="1:8" ht="12.75">
      <c r="A16" s="34">
        <v>0.4896527777746087</v>
      </c>
      <c r="B16">
        <v>38</v>
      </c>
      <c r="C16" t="str">
        <f>VLOOKUP(B16,Atleti!A$2:B$999,2,FALSE)</f>
        <v>VALLIN ENRICO</v>
      </c>
      <c r="D16" t="str">
        <f>VLOOKUP(B16,Atleti!A$2:D$999,4,FALSE)</f>
        <v>A3</v>
      </c>
      <c r="E16" s="34">
        <f>A16-VLOOKUP(D16,Categorie!A$2:D$50,4,FALSE)</f>
        <v>0.09381944444127538</v>
      </c>
      <c r="F16" s="13" t="str">
        <f>VLOOKUP(B16,Atleti!A$2:F$999,6,FALSE)</f>
        <v>TEAM D.BIKE (AICS)</v>
      </c>
      <c r="G16" t="str">
        <f>VLOOKUP(B16,Atleti!A$2:G$999,7,FALSE)</f>
        <v>AICS</v>
      </c>
      <c r="H16">
        <f>T(VLOOKUP(B16,Atleti!A$2:H$999,8,FALSE))</f>
      </c>
    </row>
    <row r="17" spans="1:8" ht="12.75">
      <c r="A17" s="34">
        <v>0.489675925928168</v>
      </c>
      <c r="B17">
        <v>36</v>
      </c>
      <c r="C17" t="str">
        <f>VLOOKUP(B17,Atleti!A$2:B$999,2,FALSE)</f>
        <v>MOGAVERO FLAVIANO</v>
      </c>
      <c r="D17" t="str">
        <f>VLOOKUP(B17,Atleti!A$2:D$999,4,FALSE)</f>
        <v>A2</v>
      </c>
      <c r="E17" s="34">
        <f>A17-VLOOKUP(D17,Categorie!A$2:D$50,4,FALSE)</f>
        <v>0.09384259259483468</v>
      </c>
      <c r="F17" s="13" t="str">
        <f>VLOOKUP(B17,Atleti!A$2:F$999,6,FALSE)</f>
        <v>CAVALLINO TENTICICLISMO (FCI)</v>
      </c>
      <c r="G17" t="str">
        <f>VLOOKUP(B17,Atleti!A$2:G$999,7,FALSE)</f>
        <v>FCI</v>
      </c>
      <c r="H17">
        <f>T(VLOOKUP(B17,Atleti!A$2:H$999,8,FALSE))</f>
      </c>
    </row>
    <row r="18" spans="1:8" ht="12.75">
      <c r="A18" s="34">
        <v>0.4896874999976717</v>
      </c>
      <c r="B18">
        <v>21</v>
      </c>
      <c r="C18" t="str">
        <f>VLOOKUP(B18,Atleti!A$2:B$999,2,FALSE)</f>
        <v>NASUTO MARCO</v>
      </c>
      <c r="D18" t="str">
        <f>VLOOKUP(B18,Atleti!A$2:D$999,4,FALSE)</f>
        <v>A2</v>
      </c>
      <c r="E18" s="34">
        <f>A18-VLOOKUP(D18,Categorie!A$2:D$50,4,FALSE)</f>
        <v>0.09385416666433838</v>
      </c>
      <c r="F18" s="13" t="str">
        <f>VLOOKUP(B18,Atleti!A$2:F$999,6,FALSE)</f>
        <v>F-SOLUTION AREZZO</v>
      </c>
      <c r="G18" t="str">
        <f>VLOOKUP(B18,Atleti!A$2:G$999,7,FALSE)</f>
        <v>AICS</v>
      </c>
      <c r="H18">
        <f>T(VLOOKUP(B18,Atleti!A$2:H$999,8,FALSE))</f>
      </c>
    </row>
    <row r="19" spans="1:8" ht="12.75">
      <c r="A19" s="34">
        <v>0.48969907407445135</v>
      </c>
      <c r="B19">
        <v>27</v>
      </c>
      <c r="C19" t="str">
        <f>VLOOKUP(B19,Atleti!A$2:B$999,2,FALSE)</f>
        <v>PANICHI FABIO</v>
      </c>
      <c r="D19" t="str">
        <f>VLOOKUP(B19,Atleti!A$2:D$999,4,FALSE)</f>
        <v>A3</v>
      </c>
      <c r="E19" s="34">
        <f>A19-VLOOKUP(D19,Categorie!A$2:D$50,4,FALSE)</f>
        <v>0.09386574074111803</v>
      </c>
      <c r="F19" s="13" t="str">
        <f>VLOOKUP(B19,Atleti!A$2:F$999,6,FALSE)</f>
        <v>TEAM D.BIKE (AICS)</v>
      </c>
      <c r="G19" t="str">
        <f>VLOOKUP(B19,Atleti!A$2:G$999,7,FALSE)</f>
        <v>AICS</v>
      </c>
      <c r="H19">
        <f>T(VLOOKUP(B19,Atleti!A$2:H$999,8,FALSE))</f>
      </c>
    </row>
    <row r="20" spans="1:8" ht="12.75">
      <c r="A20" s="34">
        <v>0.4897222222207347</v>
      </c>
      <c r="B20">
        <v>17</v>
      </c>
      <c r="C20" t="str">
        <f>VLOOKUP(B20,Atleti!A$2:B$999,2,FALSE)</f>
        <v>STEFANOV STEFAN</v>
      </c>
      <c r="D20" t="str">
        <f>VLOOKUP(B20,Atleti!A$2:D$999,4,FALSE)</f>
        <v>A1</v>
      </c>
      <c r="E20" s="34">
        <f>A20-VLOOKUP(D20,Categorie!A$2:D$50,4,FALSE)</f>
        <v>0.09388888888740138</v>
      </c>
      <c r="F20" s="13" t="str">
        <f>VLOOKUP(B20,Atleti!A$2:F$999,6,FALSE)</f>
        <v>MTB CHIANCIANO TERME </v>
      </c>
      <c r="G20" t="str">
        <f>VLOOKUP(B20,Atleti!A$2:G$999,7,FALSE)</f>
        <v>UISP</v>
      </c>
      <c r="H20" t="str">
        <f>T(VLOOKUP(B20,Atleti!A$2:H$999,8,FALSE))</f>
        <v>SIENA</v>
      </c>
    </row>
    <row r="21" spans="1:8" ht="12.75">
      <c r="A21" s="34">
        <v>0.48973379629751435</v>
      </c>
      <c r="B21">
        <v>23</v>
      </c>
      <c r="C21" t="str">
        <f>VLOOKUP(B21,Atleti!A$2:B$999,2,FALSE)</f>
        <v>FAZZUOLI ROBERTO</v>
      </c>
      <c r="D21" t="str">
        <f>VLOOKUP(B21,Atleti!A$2:D$999,4,FALSE)</f>
        <v>A4</v>
      </c>
      <c r="E21" s="34">
        <f>A21-VLOOKUP(D21,Categorie!A$2:D$50,4,FALSE)</f>
        <v>0.09390046296418103</v>
      </c>
      <c r="F21" s="13" t="str">
        <f>VLOOKUP(B21,Atleti!A$2:F$999,6,FALSE)</f>
        <v>TEAM SCOTT PASQUINI (AICS)</v>
      </c>
      <c r="G21" t="str">
        <f>VLOOKUP(B21,Atleti!A$2:G$999,7,FALSE)</f>
        <v>AICS</v>
      </c>
      <c r="H21">
        <f>T(VLOOKUP(B21,Atleti!A$2:H$999,8,FALSE))</f>
      </c>
    </row>
    <row r="22" spans="1:8" ht="12.75">
      <c r="A22" s="34">
        <v>0.48974537036701804</v>
      </c>
      <c r="B22">
        <v>34</v>
      </c>
      <c r="C22" t="str">
        <f>VLOOKUP(B22,Atleti!A$2:B$999,2,FALSE)</f>
        <v>BAGLIONI OMAR</v>
      </c>
      <c r="D22" t="str">
        <f>VLOOKUP(B22,Atleti!A$2:D$999,4,FALSE)</f>
        <v>A2</v>
      </c>
      <c r="E22" s="34">
        <f>A22-VLOOKUP(D22,Categorie!A$2:D$50,4,FALSE)</f>
        <v>0.09391203703368473</v>
      </c>
      <c r="F22" s="13" t="str">
        <f>VLOOKUP(B22,Atleti!A$2:F$999,6,FALSE)</f>
        <v>TEAM SCOTT PASQUINI (AICS)</v>
      </c>
      <c r="G22" t="str">
        <f>VLOOKUP(B22,Atleti!A$2:G$999,7,FALSE)</f>
        <v>AICS</v>
      </c>
      <c r="H22">
        <f>T(VLOOKUP(B22,Atleti!A$2:H$999,8,FALSE))</f>
      </c>
    </row>
    <row r="23" spans="1:8" ht="12.75">
      <c r="A23" s="34">
        <v>0.48976851852057735</v>
      </c>
      <c r="B23">
        <v>11</v>
      </c>
      <c r="C23" t="str">
        <f>VLOOKUP(B23,Atleti!A$2:B$999,2,FALSE)</f>
        <v>TIRANNO OSCAR</v>
      </c>
      <c r="D23" t="str">
        <f>VLOOKUP(B23,Atleti!A$2:D$999,4,FALSE)</f>
        <v>A1</v>
      </c>
      <c r="E23" s="34">
        <f>A23-VLOOKUP(D23,Categorie!A$2:D$50,4,FALSE)</f>
        <v>0.09393518518724403</v>
      </c>
      <c r="F23" s="13" t="str">
        <f>VLOOKUP(B23,Atleti!A$2:F$999,6,FALSE)</f>
        <v>GAUDENZI (AICS)</v>
      </c>
      <c r="G23" t="str">
        <f>VLOOKUP(B23,Atleti!A$2:G$999,7,FALSE)</f>
        <v>AICS</v>
      </c>
      <c r="H23">
        <f>T(VLOOKUP(B23,Atleti!A$2:H$999,8,FALSE))</f>
      </c>
    </row>
    <row r="24" spans="1:8" ht="12.75">
      <c r="A24" s="34">
        <v>0.48978009259008104</v>
      </c>
      <c r="B24">
        <v>32</v>
      </c>
      <c r="C24" t="str">
        <f>VLOOKUP(B24,Atleti!A$2:B$999,2,FALSE)</f>
        <v>VALENTINI MARCO</v>
      </c>
      <c r="D24" t="str">
        <f>VLOOKUP(B24,Atleti!A$2:D$999,4,FALSE)</f>
        <v>A4</v>
      </c>
      <c r="E24" s="34">
        <f>A24-VLOOKUP(D24,Categorie!A$2:D$50,4,FALSE)</f>
        <v>0.09394675925674772</v>
      </c>
      <c r="F24" s="13" t="str">
        <f>VLOOKUP(B24,Atleti!A$2:F$999,6,FALSE)</f>
        <v>TEAM D.BIKE (AICS)</v>
      </c>
      <c r="G24" t="str">
        <f>VLOOKUP(B24,Atleti!A$2:G$999,7,FALSE)</f>
        <v>AICS</v>
      </c>
      <c r="H24">
        <f>T(VLOOKUP(B24,Atleti!A$2:H$999,8,FALSE))</f>
      </c>
    </row>
    <row r="25" spans="1:8" ht="12.75">
      <c r="A25" s="34">
        <v>0.4897916666668607</v>
      </c>
      <c r="B25">
        <v>37</v>
      </c>
      <c r="C25" t="str">
        <f>VLOOKUP(B25,Atleti!A$2:B$999,2,FALSE)</f>
        <v>SEGATORI GIAMPAOLO</v>
      </c>
      <c r="D25" t="str">
        <f>VLOOKUP(B25,Atleti!A$2:D$999,4,FALSE)</f>
        <v>A4</v>
      </c>
      <c r="E25" s="34">
        <f>A25-VLOOKUP(D25,Categorie!A$2:D$50,4,FALSE)</f>
        <v>0.09395833333352738</v>
      </c>
      <c r="F25" s="13" t="str">
        <f>VLOOKUP(B25,Atleti!A$2:F$999,6,FALSE)</f>
        <v>MTB CASTIGLIONE DEL LAGO (UISP)</v>
      </c>
      <c r="G25" t="str">
        <f>VLOOKUP(B25,Atleti!A$2:G$999,7,FALSE)</f>
        <v>UISP</v>
      </c>
      <c r="H25" t="str">
        <f>T(VLOOKUP(B25,Atleti!A$2:H$999,8,FALSE))</f>
        <v>SIENA</v>
      </c>
    </row>
    <row r="26" spans="1:8" ht="12.75">
      <c r="A26" s="34">
        <v>0.48980324074364034</v>
      </c>
      <c r="B26">
        <v>20</v>
      </c>
      <c r="C26" t="str">
        <f>VLOOKUP(B26,Atleti!A$2:B$999,2,FALSE)</f>
        <v>DEI FLAVIO</v>
      </c>
      <c r="D26" t="str">
        <f>VLOOKUP(B26,Atleti!A$2:D$999,4,FALSE)</f>
        <v>A3</v>
      </c>
      <c r="E26" s="34">
        <f>A26-VLOOKUP(D26,Categorie!A$2:D$50,4,FALSE)</f>
        <v>0.09396990741030703</v>
      </c>
      <c r="F26" s="13" t="str">
        <f>VLOOKUP(B26,Atleti!A$2:F$999,6,FALSE)</f>
        <v>MTB RACE SUBBIANO</v>
      </c>
      <c r="G26" t="str">
        <f>VLOOKUP(B26,Atleti!A$2:G$999,7,FALSE)</f>
        <v>AICS</v>
      </c>
      <c r="H26">
        <f>T(VLOOKUP(B26,Atleti!A$2:H$999,8,FALSE))</f>
      </c>
    </row>
    <row r="27" spans="1:8" ht="12.75">
      <c r="A27" s="34">
        <v>0.4898263888899237</v>
      </c>
      <c r="B27">
        <v>30</v>
      </c>
      <c r="C27" t="str">
        <f>VLOOKUP(B27,Atleti!A$2:B$999,2,FALSE)</f>
        <v>CARDINALI FRANCESCO</v>
      </c>
      <c r="D27" t="str">
        <f>VLOOKUP(B27,Atleti!A$2:D$999,4,FALSE)</f>
        <v>A1</v>
      </c>
      <c r="E27" s="34">
        <f>A27-VLOOKUP(D27,Categorie!A$2:D$50,4,FALSE)</f>
        <v>0.09399305555659038</v>
      </c>
      <c r="F27" s="13" t="str">
        <f>VLOOKUP(B27,Atleti!A$2:F$999,6,FALSE)</f>
        <v>F-SOLUTION(FCI)</v>
      </c>
      <c r="G27" t="str">
        <f>VLOOKUP(B27,Atleti!A$2:G$999,7,FALSE)</f>
        <v>FCI</v>
      </c>
      <c r="H27">
        <f>T(VLOOKUP(B27,Atleti!A$2:H$999,8,FALSE))</f>
      </c>
    </row>
    <row r="28" spans="1:8" ht="12.75">
      <c r="A28" s="34">
        <v>0.4898379629594274</v>
      </c>
      <c r="B28">
        <v>4</v>
      </c>
      <c r="C28" t="str">
        <f>VLOOKUP(B28,Atleti!A$2:B$999,2,FALSE)</f>
        <v>PROVVEDI STEFANO</v>
      </c>
      <c r="D28" t="str">
        <f>VLOOKUP(B28,Atleti!A$2:D$999,4,FALSE)</f>
        <v>A3</v>
      </c>
      <c r="E28" s="34">
        <f>A28-VLOOKUP(D28,Categorie!A$2:D$50,4,FALSE)</f>
        <v>0.09400462962609407</v>
      </c>
      <c r="F28" s="13" t="str">
        <f>VLOOKUP(B28,Atleti!A$2:F$999,6,FALSE)</f>
        <v>ASSO BIKE</v>
      </c>
      <c r="G28" t="str">
        <f>VLOOKUP(B28,Atleti!A$2:G$999,7,FALSE)</f>
        <v>UISP</v>
      </c>
      <c r="H28" t="str">
        <f>T(VLOOKUP(B28,Atleti!A$2:H$999,8,FALSE))</f>
        <v>SIENA</v>
      </c>
    </row>
    <row r="29" spans="1:8" ht="12.75">
      <c r="A29" s="34">
        <v>0.48984953703620704</v>
      </c>
      <c r="B29">
        <v>19</v>
      </c>
      <c r="C29" t="str">
        <f>VLOOKUP(B29,Atleti!A$2:B$999,2,FALSE)</f>
        <v>GABBRIELLI SIMONE</v>
      </c>
      <c r="D29" t="str">
        <f>VLOOKUP(B29,Atleti!A$2:D$999,4,FALSE)</f>
        <v>A2</v>
      </c>
      <c r="E29" s="34">
        <f>A29-VLOOKUP(D29,Categorie!A$2:D$50,4,FALSE)</f>
        <v>0.09401620370287372</v>
      </c>
      <c r="F29" s="13" t="str">
        <f>VLOOKUP(B29,Atleti!A$2:F$999,6,FALSE)</f>
        <v>DONKEY BIKE (FCI)</v>
      </c>
      <c r="G29" t="str">
        <f>VLOOKUP(B29,Atleti!A$2:G$999,7,FALSE)</f>
        <v>FCI</v>
      </c>
      <c r="H29">
        <f>T(VLOOKUP(B29,Atleti!A$2:H$999,8,FALSE))</f>
      </c>
    </row>
    <row r="30" spans="1:8" ht="12.75">
      <c r="A30" s="34">
        <v>0.4898611111129867</v>
      </c>
      <c r="B30">
        <v>5</v>
      </c>
      <c r="C30" t="str">
        <f>VLOOKUP(B30,Atleti!A$2:B$999,2,FALSE)</f>
        <v>ROSSI LUCIANO</v>
      </c>
      <c r="D30" t="str">
        <f>VLOOKUP(B30,Atleti!A$2:D$999,4,FALSE)</f>
        <v>A3</v>
      </c>
      <c r="E30" s="34">
        <f>A30-VLOOKUP(D30,Categorie!A$2:D$50,4,FALSE)</f>
        <v>0.09402777777965338</v>
      </c>
      <c r="F30" s="13" t="str">
        <f>VLOOKUP(B30,Atleti!A$2:F$999,6,FALSE)</f>
        <v>CICLI TESTI (FCI)</v>
      </c>
      <c r="G30" t="str">
        <f>VLOOKUP(B30,Atleti!A$2:G$999,7,FALSE)</f>
        <v>FCI</v>
      </c>
      <c r="H30">
        <f>T(VLOOKUP(B30,Atleti!A$2:H$999,8,FALSE))</f>
      </c>
    </row>
    <row r="31" spans="1:8" ht="12.75">
      <c r="A31" s="34">
        <v>0.48988425925927004</v>
      </c>
      <c r="B31">
        <v>15</v>
      </c>
      <c r="C31" t="str">
        <f>VLOOKUP(B31,Atleti!A$2:B$999,2,FALSE)</f>
        <v>DELL'INNOCENTI STEFANO</v>
      </c>
      <c r="D31" t="str">
        <f>VLOOKUP(B31,Atleti!A$2:D$999,4,FALSE)</f>
        <v>A2</v>
      </c>
      <c r="E31" s="34">
        <f>A31-VLOOKUP(D31,Categorie!A$2:D$50,4,FALSE)</f>
        <v>0.09405092592593672</v>
      </c>
      <c r="F31" s="13" t="str">
        <f>VLOOKUP(B31,Atleti!A$2:F$999,6,FALSE)</f>
        <v>TERONTOLA</v>
      </c>
      <c r="G31" t="str">
        <f>VLOOKUP(B31,Atleti!A$2:G$999,7,FALSE)</f>
        <v>UISP</v>
      </c>
      <c r="H31" t="str">
        <f>T(VLOOKUP(B31,Atleti!A$2:H$999,8,FALSE))</f>
        <v>AREZZO</v>
      </c>
    </row>
    <row r="32" spans="1:8" ht="12.75">
      <c r="A32" s="34">
        <v>0.4898958333360497</v>
      </c>
      <c r="B32">
        <v>2</v>
      </c>
      <c r="C32" t="str">
        <f>VLOOKUP(B32,Atleti!A$2:B$999,2,FALSE)</f>
        <v>GIOVANNINI ALESSANDRO</v>
      </c>
      <c r="D32" t="str">
        <f>VLOOKUP(B32,Atleti!A$2:D$999,4,FALSE)</f>
        <v>A4</v>
      </c>
      <c r="E32" s="34">
        <f>A32-VLOOKUP(D32,Categorie!A$2:D$50,4,FALSE)</f>
        <v>0.09406250000271638</v>
      </c>
      <c r="F32" s="13" t="str">
        <f>VLOOKUP(B32,Atleti!A$2:F$999,6,FALSE)</f>
        <v>MTB CASENTINO</v>
      </c>
      <c r="G32" t="str">
        <f>VLOOKUP(B32,Atleti!A$2:G$999,7,FALSE)</f>
        <v>UISP</v>
      </c>
      <c r="H32" t="str">
        <f>T(VLOOKUP(B32,Atleti!A$2:H$999,8,FALSE))</f>
        <v>SIENA</v>
      </c>
    </row>
    <row r="33" spans="1:8" ht="12.75">
      <c r="A33" s="34">
        <v>0.4899074074055534</v>
      </c>
      <c r="B33">
        <v>13</v>
      </c>
      <c r="C33" t="str">
        <f>VLOOKUP(B33,Atleti!A$2:B$999,2,FALSE)</f>
        <v>BALDI ANDREA</v>
      </c>
      <c r="D33" t="str">
        <f>VLOOKUP(B33,Atleti!A$2:D$999,4,FALSE)</f>
        <v>A3</v>
      </c>
      <c r="E33" s="34">
        <f>A33-VLOOKUP(D33,Categorie!A$2:D$50,4,FALSE)</f>
        <v>0.09407407407222007</v>
      </c>
      <c r="F33" s="13" t="str">
        <f>VLOOKUP(B33,Atleti!A$2:F$999,6,FALSE)</f>
        <v>DONKEY BIKE (UISP)</v>
      </c>
      <c r="G33" t="str">
        <f>VLOOKUP(B33,Atleti!A$2:G$999,7,FALSE)</f>
        <v>UISP</v>
      </c>
      <c r="H33" t="str">
        <f>T(VLOOKUP(B33,Atleti!A$2:H$999,8,FALSE))</f>
        <v>SIENA</v>
      </c>
    </row>
    <row r="34" spans="1:8" ht="12.75">
      <c r="A34" s="34">
        <v>0.4899305555591127</v>
      </c>
      <c r="B34">
        <v>25</v>
      </c>
      <c r="C34" t="str">
        <f>VLOOKUP(B34,Atleti!A$2:B$999,2,FALSE)</f>
        <v>MONACI ANDREA</v>
      </c>
      <c r="D34" t="str">
        <f>VLOOKUP(B34,Atleti!A$2:D$999,4,FALSE)</f>
        <v>A2</v>
      </c>
      <c r="E34" s="34">
        <f>A34-VLOOKUP(D34,Categorie!A$2:D$50,4,FALSE)</f>
        <v>0.09409722222577938</v>
      </c>
      <c r="F34" s="13" t="str">
        <f>VLOOKUP(B34,Atleti!A$2:F$999,6,FALSE)</f>
        <v>CICLISTICA VALDARBIA</v>
      </c>
      <c r="G34" t="str">
        <f>VLOOKUP(B34,Atleti!A$2:G$999,7,FALSE)</f>
        <v>UISP</v>
      </c>
      <c r="H34" t="str">
        <f>T(VLOOKUP(B34,Atleti!A$2:H$999,8,FALSE))</f>
        <v>SIENA</v>
      </c>
    </row>
    <row r="35" spans="1:8" ht="12.75">
      <c r="A35" s="34">
        <v>0.4899421296286164</v>
      </c>
      <c r="B35">
        <v>3</v>
      </c>
      <c r="C35" t="str">
        <f>VLOOKUP(B35,Atleti!A$2:B$999,2,FALSE)</f>
        <v>PANFILI DANIELE</v>
      </c>
      <c r="D35" t="str">
        <f>VLOOKUP(B35,Atleti!A$2:D$999,4,FALSE)</f>
        <v>A1</v>
      </c>
      <c r="E35" s="34">
        <f>A35-VLOOKUP(D35,Categorie!A$2:D$50,4,FALSE)</f>
        <v>0.09410879629528307</v>
      </c>
      <c r="F35" s="13" t="str">
        <f>VLOOKUP(B35,Atleti!A$2:F$999,6,FALSE)</f>
        <v>MTB CASTIGLIONE DEL LAGO (UISP)</v>
      </c>
      <c r="G35" t="str">
        <f>VLOOKUP(B35,Atleti!A$2:G$999,7,FALSE)</f>
        <v>UISP</v>
      </c>
      <c r="H35" t="str">
        <f>T(VLOOKUP(B35,Atleti!A$2:H$999,8,FALSE))</f>
        <v>SIENA</v>
      </c>
    </row>
    <row r="36" spans="1:8" ht="12.75">
      <c r="A36" s="34">
        <v>0.48995370370539604</v>
      </c>
      <c r="B36">
        <v>8</v>
      </c>
      <c r="C36" t="str">
        <f>VLOOKUP(B36,Atleti!A$2:B$999,2,FALSE)</f>
        <v>PRATESI CARLO</v>
      </c>
      <c r="D36" t="str">
        <f>VLOOKUP(B36,Atleti!A$2:D$999,4,FALSE)</f>
        <v>A1</v>
      </c>
      <c r="E36" s="34">
        <f>A36-VLOOKUP(D36,Categorie!A$2:D$50,4,FALSE)</f>
        <v>0.09412037037206272</v>
      </c>
      <c r="F36" s="13" t="str">
        <f>VLOOKUP(B36,Atleti!A$2:F$999,6,FALSE)</f>
        <v>TEAM SCOTT PASQUINI (AICS)</v>
      </c>
      <c r="G36" t="str">
        <f>VLOOKUP(B36,Atleti!A$2:G$999,7,FALSE)</f>
        <v>AICS</v>
      </c>
      <c r="H36">
        <f>T(VLOOKUP(B36,Atleti!A$2:H$999,8,FALSE))</f>
      </c>
    </row>
    <row r="37" spans="1:8" ht="12.75">
      <c r="A37" s="34">
        <v>0.4899768518516794</v>
      </c>
      <c r="B37">
        <v>10</v>
      </c>
      <c r="C37" t="str">
        <f>VLOOKUP(B37,Atleti!A$2:B$999,2,FALSE)</f>
        <v>FALOMI MASSIMO</v>
      </c>
      <c r="D37" t="str">
        <f>VLOOKUP(B37,Atleti!A$2:D$999,4,FALSE)</f>
        <v>A2</v>
      </c>
      <c r="E37" s="34">
        <f>A37-VLOOKUP(D37,Categorie!A$2:D$50,4,FALSE)</f>
        <v>0.09414351851834607</v>
      </c>
      <c r="F37" s="13" t="str">
        <f>VLOOKUP(B37,Atleti!A$2:F$999,6,FALSE)</f>
        <v>TERONTOLA</v>
      </c>
      <c r="G37" t="str">
        <f>VLOOKUP(B37,Atleti!A$2:G$999,7,FALSE)</f>
        <v>UISP</v>
      </c>
      <c r="H37" t="str">
        <f>T(VLOOKUP(B37,Atleti!A$2:H$999,8,FALSE))</f>
        <v>AREZZO</v>
      </c>
    </row>
    <row r="38" spans="1:8" ht="12.75">
      <c r="A38" s="34">
        <v>0.48998842592845904</v>
      </c>
      <c r="B38">
        <v>9</v>
      </c>
      <c r="C38" t="str">
        <f>VLOOKUP(B38,Atleti!A$2:B$999,2,FALSE)</f>
        <v>MORI ROBERTO</v>
      </c>
      <c r="D38" t="str">
        <f>VLOOKUP(B38,Atleti!A$2:D$999,4,FALSE)</f>
        <v>A4</v>
      </c>
      <c r="E38" s="34">
        <f>A38-VLOOKUP(D38,Categorie!A$2:D$50,4,FALSE)</f>
        <v>0.09415509259512572</v>
      </c>
      <c r="F38" s="13" t="str">
        <f>VLOOKUP(B38,Atleti!A$2:F$999,6,FALSE)</f>
        <v>CICLOSPORT POGGIBONSI (UISP)</v>
      </c>
      <c r="G38" t="str">
        <f>VLOOKUP(B38,Atleti!A$2:G$999,7,FALSE)</f>
        <v>UISP</v>
      </c>
      <c r="H38" t="str">
        <f>T(VLOOKUP(B38,Atleti!A$2:H$999,8,FALSE))</f>
        <v>SIENA</v>
      </c>
    </row>
    <row r="39" spans="1:8" ht="12.75">
      <c r="A39" s="34">
        <v>0.48999999999796273</v>
      </c>
      <c r="B39">
        <v>35</v>
      </c>
      <c r="C39" t="str">
        <f>VLOOKUP(B39,Atleti!A$2:B$999,2,FALSE)</f>
        <v>VINCIONI ROBERTO</v>
      </c>
      <c r="D39" t="str">
        <f>VLOOKUP(B39,Atleti!A$2:D$999,4,FALSE)</f>
        <v>A3</v>
      </c>
      <c r="E39" s="34">
        <f>A39-VLOOKUP(D39,Categorie!A$2:D$50,4,FALSE)</f>
        <v>0.09416666666462942</v>
      </c>
      <c r="F39" s="13" t="str">
        <f>VLOOKUP(B39,Atleti!A$2:F$999,6,FALSE)</f>
        <v>TERONTOLA</v>
      </c>
      <c r="G39" t="str">
        <f>VLOOKUP(B39,Atleti!A$2:G$999,7,FALSE)</f>
        <v>UISP</v>
      </c>
      <c r="H39" t="str">
        <f>T(VLOOKUP(B39,Atleti!A$2:H$999,8,FALSE))</f>
        <v>AREZZO</v>
      </c>
    </row>
    <row r="40" spans="1:8" ht="12.75">
      <c r="A40" s="34">
        <v>0.49003472222102573</v>
      </c>
      <c r="B40">
        <v>251</v>
      </c>
      <c r="C40" t="str">
        <f>VLOOKUP(B40,Atleti!A$2:B$999,2,FALSE)</f>
        <v>ROSSI RICCARDO</v>
      </c>
      <c r="D40" t="str">
        <f>VLOOKUP(B40,Atleti!A$2:D$999,4,FALSE)</f>
        <v>Dil.</v>
      </c>
      <c r="E40" s="34">
        <f>A40-VLOOKUP(D40,Categorie!A$2:D$50,4,FALSE)</f>
        <v>0.09420138888769242</v>
      </c>
      <c r="F40" s="13" t="str">
        <f>VLOOKUP(B40,Atleti!A$2:F$999,6,FALSE)</f>
        <v>CICLI TESTI (FCI)</v>
      </c>
      <c r="G40" t="str">
        <f>VLOOKUP(B40,Atleti!A$2:G$999,7,FALSE)</f>
        <v>FCI</v>
      </c>
      <c r="H40">
        <f>T(VLOOKUP(B40,Atleti!A$2:H$999,8,FALSE))</f>
      </c>
    </row>
    <row r="41" spans="1:8" ht="12.75">
      <c r="A41" s="34">
        <v>0.4900578703673091</v>
      </c>
      <c r="B41">
        <v>253</v>
      </c>
      <c r="C41" t="str">
        <f>VLOOKUP(B41,Atleti!A$2:B$999,2,FALSE)</f>
        <v>RISCAIO GIANFRANCO</v>
      </c>
      <c r="D41" t="str">
        <f>VLOOKUP(B41,Atleti!A$2:D$999,4,FALSE)</f>
        <v>A5</v>
      </c>
      <c r="E41" s="34">
        <f>A41-VLOOKUP(D41,Categorie!A$2:D$50,4,FALSE)</f>
        <v>0.09422453703397576</v>
      </c>
      <c r="F41" s="13" t="str">
        <f>VLOOKUP(B41,Atleti!A$2:F$999,6,FALSE)</f>
        <v>TRASIMENO (UISP)</v>
      </c>
      <c r="G41" t="str">
        <f>VLOOKUP(B41,Atleti!A$2:G$999,7,FALSE)</f>
        <v>UISP</v>
      </c>
      <c r="H41" t="str">
        <f>T(VLOOKUP(B41,Atleti!A$2:H$999,8,FALSE))</f>
        <v>SIENA</v>
      </c>
    </row>
    <row r="42" spans="1:8" ht="12.75">
      <c r="A42" s="34">
        <v>0.49024305555212777</v>
      </c>
      <c r="B42">
        <v>255</v>
      </c>
      <c r="C42" t="str">
        <f>VLOOKUP(B42,Atleti!A$2:B$999,2,FALSE)</f>
        <v>MARIANI DAVIDE</v>
      </c>
      <c r="D42" t="str">
        <f>VLOOKUP(B42,Atleti!A$2:D$999,4,FALSE)</f>
        <v>Dil.</v>
      </c>
      <c r="E42" s="34">
        <f>A42-VLOOKUP(D42,Categorie!A$2:D$50,4,FALSE)</f>
        <v>0.09440972221879446</v>
      </c>
      <c r="F42" s="13" t="str">
        <f>VLOOKUP(B42,Atleti!A$2:F$999,6,FALSE)</f>
        <v>TEAM B.P.MOTION (UISP)</v>
      </c>
      <c r="G42" t="str">
        <f>VLOOKUP(B42,Atleti!A$2:G$999,7,FALSE)</f>
        <v>UISP</v>
      </c>
      <c r="H42" t="str">
        <f>T(VLOOKUP(B42,Atleti!A$2:H$999,8,FALSE))</f>
        <v>AREZZO</v>
      </c>
    </row>
    <row r="43" spans="1:8" ht="12.75">
      <c r="A43" s="34">
        <v>0.4902546296289074</v>
      </c>
      <c r="B43">
        <v>256</v>
      </c>
      <c r="C43" t="str">
        <f>VLOOKUP(B43,Atleti!A$2:B$999,2,FALSE)</f>
        <v>PERICOLI MASSIMO</v>
      </c>
      <c r="D43" t="str">
        <f>VLOOKUP(B43,Atleti!A$2:D$999,4,FALSE)</f>
        <v>A5</v>
      </c>
      <c r="E43" s="34">
        <f>A43-VLOOKUP(D43,Categorie!A$2:D$50,4,FALSE)</f>
        <v>0.09442129629557411</v>
      </c>
      <c r="F43" s="13" t="str">
        <f>VLOOKUP(B43,Atleti!A$2:F$999,6,FALSE)</f>
        <v>GS TONDI</v>
      </c>
      <c r="G43" t="str">
        <f>VLOOKUP(B43,Atleti!A$2:G$999,7,FALSE)</f>
        <v>UISP</v>
      </c>
      <c r="H43" t="str">
        <f>T(VLOOKUP(B43,Atleti!A$2:H$999,8,FALSE))</f>
        <v>SIENA</v>
      </c>
    </row>
    <row r="44" spans="1:8" ht="12.75">
      <c r="A44" s="34">
        <v>0.49027777777519077</v>
      </c>
      <c r="B44">
        <v>257</v>
      </c>
      <c r="C44" t="str">
        <f>VLOOKUP(B44,Atleti!A$2:B$999,2,FALSE)</f>
        <v>VOSSE MONIKA</v>
      </c>
      <c r="D44" t="str">
        <f>VLOOKUP(B44,Atleti!A$2:D$999,4,FALSE)</f>
        <v>W</v>
      </c>
      <c r="E44" s="34">
        <f>A44-VLOOKUP(D44,Categorie!A$2:D$50,4,FALSE)</f>
        <v>0.09444444444185746</v>
      </c>
      <c r="F44" s="13" t="str">
        <f>VLOOKUP(B44,Atleti!A$2:F$999,6,FALSE)</f>
        <v>CAVALLINO TENTICICLISMO (FCI)</v>
      </c>
      <c r="G44" t="str">
        <f>VLOOKUP(B44,Atleti!A$2:G$999,7,FALSE)</f>
        <v>FCI</v>
      </c>
      <c r="H44">
        <f>T(VLOOKUP(B44,Atleti!A$2:H$999,8,FALSE))</f>
      </c>
    </row>
    <row r="45" spans="1:8" ht="12.75">
      <c r="A45" s="34">
        <v>0.4902777777777778</v>
      </c>
      <c r="B45">
        <v>258</v>
      </c>
      <c r="C45" t="str">
        <f>VLOOKUP(B45,Atleti!A$2:B$999,2,FALSE)</f>
        <v>GOTI SAMANTA</v>
      </c>
      <c r="D45" t="str">
        <f>VLOOKUP(B45,Atleti!A$2:D$999,4,FALSE)</f>
        <v>W</v>
      </c>
      <c r="E45" s="34">
        <f>A45-VLOOKUP(D45,Categorie!A$2:D$50,4,FALSE)</f>
        <v>0.0944444444444445</v>
      </c>
      <c r="F45" s="13" t="str">
        <f>VLOOKUP(B45,Atleti!A$2:F$999,6,FALSE)</f>
        <v>TEAM SCOTT PASQUINI (AICS)</v>
      </c>
      <c r="G45" t="str">
        <f>VLOOKUP(B45,Atleti!A$2:G$999,7,FALSE)</f>
        <v>AICS</v>
      </c>
      <c r="H45">
        <f>T(VLOOKUP(B45,Atleti!A$2:H$999,8,FALSE))</f>
      </c>
    </row>
    <row r="46" spans="1:8" ht="12.75">
      <c r="A46" s="34">
        <v>0.4902777777777778</v>
      </c>
      <c r="B46" s="35">
        <v>254</v>
      </c>
      <c r="C46" t="str">
        <f>VLOOKUP(B46,Atleti!A$2:B$999,2,FALSE)</f>
        <v>CAPPELLI MARIO</v>
      </c>
      <c r="D46" s="36" t="str">
        <f>VLOOKUP(B46,Atleti!A$2:D$999,4,FALSE)</f>
        <v>A5</v>
      </c>
      <c r="E46" s="37">
        <f>A46-VLOOKUP(D46,Categorie!A$2:D$50,4,FALSE)</f>
        <v>0.0944444444444445</v>
      </c>
      <c r="F46" s="13" t="str">
        <f>VLOOKUP(B46,Atleti!A$2:F$999,6,FALSE)</f>
        <v>TEAM BIKE PIONIERI</v>
      </c>
      <c r="G46" t="str">
        <f>VLOOKUP(B46,Atleti!A$2:G$999,7,FALSE)</f>
        <v>FCI</v>
      </c>
      <c r="H46">
        <f>T(VLOOKUP(B46,Atleti!A$2:H$999,8,FALSE))</f>
      </c>
    </row>
  </sheetData>
  <printOptions/>
  <pageMargins left="0.5201388888888889" right="0.4798611111111111" top="1.3298611111111112" bottom="1" header="0.5118055555555555" footer="0.5118055555555555"/>
  <pageSetup horizontalDpi="300" verticalDpi="3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sheetPr codeName="Class"/>
  <dimension ref="A1:M47"/>
  <sheetViews>
    <sheetView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4.8515625" style="31" customWidth="1"/>
    <col min="3" max="3" width="3.8515625" style="31" customWidth="1"/>
    <col min="4" max="4" width="4.421875" style="31" customWidth="1"/>
    <col min="5" max="5" width="25.28125" style="36" customWidth="1"/>
    <col min="6" max="6" width="4.421875" style="31" customWidth="1"/>
    <col min="7" max="7" width="34.28125" style="36" customWidth="1"/>
    <col min="8" max="8" width="5.421875" style="19" customWidth="1"/>
    <col min="9" max="9" width="8.140625" style="31" customWidth="1"/>
    <col min="10" max="10" width="8.421875" style="31" customWidth="1"/>
    <col min="11" max="11" width="7.57421875" style="31" customWidth="1"/>
    <col min="12" max="12" width="6.421875" style="31" customWidth="1"/>
    <col min="13" max="13" width="9.140625" style="38" customWidth="1"/>
  </cols>
  <sheetData>
    <row r="1" spans="1:12" ht="12.75">
      <c r="A1" s="39" t="s">
        <v>119</v>
      </c>
      <c r="B1" s="39"/>
      <c r="C1" s="39"/>
      <c r="D1" s="39"/>
      <c r="E1" s="40"/>
      <c r="F1" s="39"/>
      <c r="G1" s="40"/>
      <c r="H1" s="39"/>
      <c r="I1" s="41" t="s">
        <v>116</v>
      </c>
      <c r="J1" s="39" t="s">
        <v>117</v>
      </c>
      <c r="K1" s="39"/>
      <c r="L1" s="32" t="s">
        <v>120</v>
      </c>
    </row>
    <row r="2" spans="1:13" ht="12.75">
      <c r="A2" s="42" t="s">
        <v>121</v>
      </c>
      <c r="B2" s="42" t="s">
        <v>122</v>
      </c>
      <c r="C2" s="42" t="s">
        <v>123</v>
      </c>
      <c r="D2" s="42" t="s">
        <v>124</v>
      </c>
      <c r="E2" s="43" t="s">
        <v>1</v>
      </c>
      <c r="F2" s="42" t="s">
        <v>3</v>
      </c>
      <c r="G2" s="43" t="s">
        <v>118</v>
      </c>
      <c r="H2" s="42" t="s">
        <v>6</v>
      </c>
      <c r="I2" s="44" t="s">
        <v>125</v>
      </c>
      <c r="J2" s="45" t="s">
        <v>126</v>
      </c>
      <c r="K2" s="45" t="s">
        <v>127</v>
      </c>
      <c r="L2" s="45" t="s">
        <v>128</v>
      </c>
      <c r="M2" s="46" t="s">
        <v>7</v>
      </c>
    </row>
    <row r="3" spans="1:13" ht="12.75">
      <c r="A3" s="31">
        <v>1</v>
      </c>
      <c r="B3" s="31">
        <v>1</v>
      </c>
      <c r="C3" s="31">
        <v>5</v>
      </c>
      <c r="D3" s="31">
        <v>31</v>
      </c>
      <c r="E3" s="36" t="s">
        <v>17</v>
      </c>
      <c r="F3" s="31" t="s">
        <v>12</v>
      </c>
      <c r="G3" s="47" t="s">
        <v>73</v>
      </c>
      <c r="H3" s="48" t="s">
        <v>18</v>
      </c>
      <c r="I3" s="19">
        <v>0.48940972222044365</v>
      </c>
      <c r="J3" s="19">
        <v>0.09357638888711034</v>
      </c>
      <c r="K3" s="49">
        <v>0</v>
      </c>
      <c r="L3" s="50">
        <v>12.02226345106338</v>
      </c>
      <c r="M3" s="51"/>
    </row>
    <row r="4" spans="1:13" ht="12.75">
      <c r="A4" s="31">
        <v>2</v>
      </c>
      <c r="B4" s="31">
        <v>2</v>
      </c>
      <c r="C4" s="31">
        <v>4</v>
      </c>
      <c r="D4" s="31">
        <v>12</v>
      </c>
      <c r="E4" s="36" t="s">
        <v>23</v>
      </c>
      <c r="F4" s="31" t="s">
        <v>12</v>
      </c>
      <c r="G4" s="47" t="s">
        <v>90</v>
      </c>
      <c r="H4" s="48" t="s">
        <v>13</v>
      </c>
      <c r="I4" s="19">
        <v>0.48944444444350665</v>
      </c>
      <c r="J4" s="19">
        <v>0.09361111111017334</v>
      </c>
      <c r="K4" s="49">
        <v>3.4722223062999547E-05</v>
      </c>
      <c r="L4" s="50">
        <v>12.017804154423063</v>
      </c>
      <c r="M4" s="51"/>
    </row>
    <row r="5" spans="1:13" ht="12.75">
      <c r="A5" s="31">
        <v>3</v>
      </c>
      <c r="B5" s="31">
        <v>3</v>
      </c>
      <c r="C5" s="31">
        <v>3</v>
      </c>
      <c r="D5" s="31">
        <v>1</v>
      </c>
      <c r="E5" s="36" t="s">
        <v>19</v>
      </c>
      <c r="F5" s="31" t="s">
        <v>12</v>
      </c>
      <c r="G5" s="47" t="s">
        <v>76</v>
      </c>
      <c r="H5" s="48" t="s">
        <v>20</v>
      </c>
      <c r="I5" s="19">
        <v>0.4894560185202863</v>
      </c>
      <c r="J5" s="19">
        <v>0.09362268518695299</v>
      </c>
      <c r="K5" s="49">
        <v>4.6296299842651933E-05</v>
      </c>
      <c r="L5" s="50">
        <v>12.016318456937155</v>
      </c>
      <c r="M5" s="51" t="s">
        <v>21</v>
      </c>
    </row>
    <row r="6" spans="1:13" ht="12.75">
      <c r="A6" s="31">
        <v>4</v>
      </c>
      <c r="B6" s="31">
        <v>4</v>
      </c>
      <c r="C6" s="31">
        <v>2</v>
      </c>
      <c r="D6" s="31">
        <v>16</v>
      </c>
      <c r="E6" s="36" t="s">
        <v>11</v>
      </c>
      <c r="F6" s="31" t="s">
        <v>12</v>
      </c>
      <c r="G6" s="47" t="s">
        <v>92</v>
      </c>
      <c r="H6" s="48" t="s">
        <v>13</v>
      </c>
      <c r="I6" s="19">
        <v>0.48947916666656965</v>
      </c>
      <c r="J6" s="19">
        <v>0.09364583333323634</v>
      </c>
      <c r="K6" s="49">
        <v>6.944444612599909E-05</v>
      </c>
      <c r="L6" s="50">
        <v>12.013348164639806</v>
      </c>
      <c r="M6" s="51" t="s">
        <v>14</v>
      </c>
    </row>
    <row r="7" spans="1:13" ht="12.75">
      <c r="A7" s="31">
        <v>5</v>
      </c>
      <c r="B7" s="31">
        <v>1</v>
      </c>
      <c r="C7" s="31">
        <v>5</v>
      </c>
      <c r="D7" s="31">
        <v>26</v>
      </c>
      <c r="E7" s="36" t="s">
        <v>52</v>
      </c>
      <c r="F7" s="31" t="s">
        <v>53</v>
      </c>
      <c r="G7" s="47" t="s">
        <v>98</v>
      </c>
      <c r="H7" s="48" t="s">
        <v>18</v>
      </c>
      <c r="I7" s="19">
        <v>0.4894907407433493</v>
      </c>
      <c r="J7" s="19">
        <v>0.09365740741001599</v>
      </c>
      <c r="K7" s="49">
        <v>8.101852290565148E-05</v>
      </c>
      <c r="L7" s="50">
        <v>12.011863568622434</v>
      </c>
      <c r="M7" s="51" t="s">
        <v>14</v>
      </c>
    </row>
    <row r="8" spans="1:13" ht="12.75">
      <c r="A8" s="31">
        <v>6</v>
      </c>
      <c r="B8" s="31">
        <v>2</v>
      </c>
      <c r="C8" s="31">
        <v>4</v>
      </c>
      <c r="D8" s="31">
        <v>18</v>
      </c>
      <c r="E8" s="36" t="s">
        <v>56</v>
      </c>
      <c r="F8" s="31" t="s">
        <v>53</v>
      </c>
      <c r="G8" s="47" t="s">
        <v>75</v>
      </c>
      <c r="H8" s="48" t="s">
        <v>13</v>
      </c>
      <c r="I8" s="19">
        <v>0.48951388888963265</v>
      </c>
      <c r="J8" s="19">
        <v>0.09368055555629934</v>
      </c>
      <c r="K8" s="49">
        <v>0.00010416666918899864</v>
      </c>
      <c r="L8" s="50">
        <v>12.008895478036605</v>
      </c>
      <c r="M8" s="51"/>
    </row>
    <row r="9" spans="1:13" ht="12.75">
      <c r="A9" s="31">
        <v>7</v>
      </c>
      <c r="B9" s="31">
        <v>1</v>
      </c>
      <c r="C9" s="31">
        <v>5</v>
      </c>
      <c r="D9" s="31">
        <v>24</v>
      </c>
      <c r="E9" s="36" t="s">
        <v>34</v>
      </c>
      <c r="F9" s="31" t="s">
        <v>28</v>
      </c>
      <c r="G9" s="47" t="s">
        <v>79</v>
      </c>
      <c r="H9" s="48" t="s">
        <v>13</v>
      </c>
      <c r="I9" s="19">
        <v>0.4895254629664123</v>
      </c>
      <c r="J9" s="19">
        <v>0.09369212963307899</v>
      </c>
      <c r="K9" s="49">
        <v>0.00011574074596865103</v>
      </c>
      <c r="L9" s="50">
        <v>12.00741198226331</v>
      </c>
      <c r="M9" s="51"/>
    </row>
    <row r="10" spans="1:13" ht="12.75">
      <c r="A10" s="31">
        <v>8</v>
      </c>
      <c r="B10" s="31">
        <v>1</v>
      </c>
      <c r="C10" s="31">
        <v>5</v>
      </c>
      <c r="D10" s="31">
        <v>7</v>
      </c>
      <c r="E10" s="36" t="s">
        <v>44</v>
      </c>
      <c r="F10" s="31" t="s">
        <v>42</v>
      </c>
      <c r="G10" s="47" t="s">
        <v>74</v>
      </c>
      <c r="H10" s="48" t="s">
        <v>20</v>
      </c>
      <c r="I10" s="19">
        <v>0.48954861111269565</v>
      </c>
      <c r="J10" s="19">
        <v>0.09371527777936234</v>
      </c>
      <c r="K10" s="49">
        <v>0.00013888889225199819</v>
      </c>
      <c r="L10" s="50">
        <v>12.004446090941894</v>
      </c>
      <c r="M10" s="51" t="s">
        <v>30</v>
      </c>
    </row>
    <row r="11" spans="1:13" ht="12.75">
      <c r="A11" s="31">
        <v>9</v>
      </c>
      <c r="B11" s="31">
        <v>2</v>
      </c>
      <c r="C11" s="31">
        <v>4</v>
      </c>
      <c r="D11" s="31">
        <v>28</v>
      </c>
      <c r="E11" s="36" t="s">
        <v>49</v>
      </c>
      <c r="F11" s="31" t="s">
        <v>42</v>
      </c>
      <c r="G11" s="47" t="s">
        <v>81</v>
      </c>
      <c r="H11" s="48" t="s">
        <v>20</v>
      </c>
      <c r="I11" s="19">
        <v>0.48956018518219935</v>
      </c>
      <c r="J11" s="19">
        <v>0.09372685184886603</v>
      </c>
      <c r="K11" s="49">
        <v>0.00015046296175569296</v>
      </c>
      <c r="L11" s="50">
        <v>12.002963695121815</v>
      </c>
      <c r="M11" s="51" t="s">
        <v>30</v>
      </c>
    </row>
    <row r="12" spans="1:13" ht="12.75">
      <c r="A12" s="31">
        <v>10</v>
      </c>
      <c r="B12" s="31">
        <v>2</v>
      </c>
      <c r="C12" s="31">
        <v>4</v>
      </c>
      <c r="D12" s="31">
        <v>6</v>
      </c>
      <c r="E12" s="36" t="s">
        <v>37</v>
      </c>
      <c r="F12" s="31" t="s">
        <v>28</v>
      </c>
      <c r="G12" s="47" t="s">
        <v>99</v>
      </c>
      <c r="H12" s="48" t="s">
        <v>20</v>
      </c>
      <c r="I12" s="19">
        <v>0.48958333333575865</v>
      </c>
      <c r="J12" s="19">
        <v>0.09375000000242534</v>
      </c>
      <c r="K12" s="49">
        <v>0.00017361111531499773</v>
      </c>
      <c r="L12" s="50">
        <v>11.999999999689557</v>
      </c>
      <c r="M12" s="51" t="s">
        <v>21</v>
      </c>
    </row>
    <row r="13" spans="1:13" ht="12.75">
      <c r="A13" s="31">
        <v>11</v>
      </c>
      <c r="B13" s="31">
        <v>5</v>
      </c>
      <c r="C13" s="31">
        <v>1</v>
      </c>
      <c r="D13" s="31">
        <v>22</v>
      </c>
      <c r="E13" s="36" t="s">
        <v>16</v>
      </c>
      <c r="F13" s="31" t="s">
        <v>12</v>
      </c>
      <c r="G13" s="47" t="s">
        <v>80</v>
      </c>
      <c r="H13" s="48" t="s">
        <v>13</v>
      </c>
      <c r="I13" s="19">
        <v>0.48959490740526235</v>
      </c>
      <c r="J13" s="19">
        <v>0.09376157407192903</v>
      </c>
      <c r="K13" s="49">
        <v>0.0001851851848186925</v>
      </c>
      <c r="L13" s="50">
        <v>11.998518701669386</v>
      </c>
      <c r="M13" s="51"/>
    </row>
    <row r="14" spans="1:13" ht="12.75">
      <c r="A14" s="31">
        <v>12</v>
      </c>
      <c r="B14" s="31">
        <v>3</v>
      </c>
      <c r="C14" s="31">
        <v>3</v>
      </c>
      <c r="D14" s="31">
        <v>33</v>
      </c>
      <c r="E14" s="36" t="s">
        <v>45</v>
      </c>
      <c r="F14" s="31" t="s">
        <v>42</v>
      </c>
      <c r="G14" s="47" t="s">
        <v>83</v>
      </c>
      <c r="H14" s="48" t="s">
        <v>20</v>
      </c>
      <c r="I14" s="19">
        <v>0.489606481482042</v>
      </c>
      <c r="J14" s="19">
        <v>0.09377314814870868</v>
      </c>
      <c r="K14" s="49">
        <v>0.0001967592615983449</v>
      </c>
      <c r="L14" s="50">
        <v>11.99703776838052</v>
      </c>
      <c r="M14" s="51" t="s">
        <v>21</v>
      </c>
    </row>
    <row r="15" spans="1:13" ht="12.75">
      <c r="A15" s="31">
        <v>13</v>
      </c>
      <c r="B15" s="31">
        <v>3</v>
      </c>
      <c r="C15" s="31">
        <v>3</v>
      </c>
      <c r="D15" s="31">
        <v>29</v>
      </c>
      <c r="E15" s="36" t="s">
        <v>36</v>
      </c>
      <c r="F15" s="31" t="s">
        <v>28</v>
      </c>
      <c r="G15" s="47" t="s">
        <v>87</v>
      </c>
      <c r="H15" s="48" t="s">
        <v>18</v>
      </c>
      <c r="I15" s="19">
        <v>0.48962962962832535</v>
      </c>
      <c r="J15" s="19">
        <v>0.09379629629499203</v>
      </c>
      <c r="K15" s="49">
        <v>0.00021990740788169205</v>
      </c>
      <c r="L15" s="50">
        <v>11.994076999179613</v>
      </c>
      <c r="M15" s="51"/>
    </row>
    <row r="16" spans="1:13" ht="12.75">
      <c r="A16" s="31">
        <v>14</v>
      </c>
      <c r="B16" s="31">
        <v>4</v>
      </c>
      <c r="C16" s="31">
        <v>2</v>
      </c>
      <c r="D16" s="31">
        <v>14</v>
      </c>
      <c r="E16" s="36" t="s">
        <v>29</v>
      </c>
      <c r="F16" s="31" t="s">
        <v>28</v>
      </c>
      <c r="G16" s="47" t="s">
        <v>74</v>
      </c>
      <c r="H16" s="48" t="s">
        <v>20</v>
      </c>
      <c r="I16" s="19">
        <v>0.489641203705105</v>
      </c>
      <c r="J16" s="19">
        <v>0.09380787037177168</v>
      </c>
      <c r="K16" s="49">
        <v>0.00023148148466134444</v>
      </c>
      <c r="L16" s="50">
        <v>11.99259716206638</v>
      </c>
      <c r="M16" s="51" t="s">
        <v>30</v>
      </c>
    </row>
    <row r="17" spans="1:13" ht="12.75">
      <c r="A17" s="31">
        <v>15</v>
      </c>
      <c r="B17" s="31">
        <v>4</v>
      </c>
      <c r="C17" s="31">
        <v>2</v>
      </c>
      <c r="D17" s="31">
        <v>38</v>
      </c>
      <c r="E17" s="36" t="s">
        <v>50</v>
      </c>
      <c r="F17" s="31" t="s">
        <v>42</v>
      </c>
      <c r="G17" s="47" t="s">
        <v>77</v>
      </c>
      <c r="H17" s="48" t="s">
        <v>18</v>
      </c>
      <c r="I17" s="19">
        <v>0.4896527777746087</v>
      </c>
      <c r="J17" s="19">
        <v>0.09381944444127538</v>
      </c>
      <c r="K17" s="49">
        <v>0.0002430555541650392</v>
      </c>
      <c r="L17" s="50">
        <v>11.991117691004597</v>
      </c>
      <c r="M17" s="51"/>
    </row>
    <row r="18" spans="1:13" ht="12.75">
      <c r="A18" s="31">
        <v>16</v>
      </c>
      <c r="B18" s="31">
        <v>5</v>
      </c>
      <c r="C18" s="31">
        <v>1</v>
      </c>
      <c r="D18" s="31">
        <v>36</v>
      </c>
      <c r="E18" s="36" t="s">
        <v>38</v>
      </c>
      <c r="F18" s="31" t="s">
        <v>28</v>
      </c>
      <c r="G18" s="47" t="s">
        <v>78</v>
      </c>
      <c r="H18" s="48" t="s">
        <v>13</v>
      </c>
      <c r="I18" s="19">
        <v>0.489675925928168</v>
      </c>
      <c r="J18" s="19">
        <v>0.09384259259483468</v>
      </c>
      <c r="K18" s="49">
        <v>0.000266203707724344</v>
      </c>
      <c r="L18" s="50">
        <v>11.988159841844807</v>
      </c>
      <c r="M18" s="51"/>
    </row>
    <row r="19" spans="1:13" ht="12.75">
      <c r="A19" s="31">
        <v>17</v>
      </c>
      <c r="B19" s="31">
        <v>6</v>
      </c>
      <c r="C19" s="31">
        <v>0</v>
      </c>
      <c r="D19" s="31">
        <v>21</v>
      </c>
      <c r="E19" s="36" t="s">
        <v>40</v>
      </c>
      <c r="F19" s="31" t="s">
        <v>28</v>
      </c>
      <c r="G19" s="47" t="s">
        <v>88</v>
      </c>
      <c r="H19" s="48" t="s">
        <v>18</v>
      </c>
      <c r="I19" s="19">
        <v>0.4896874999976717</v>
      </c>
      <c r="J19" s="19">
        <v>0.09385416666433838</v>
      </c>
      <c r="K19" s="49">
        <v>0.00027777777722803876</v>
      </c>
      <c r="L19" s="50">
        <v>11.986681465336206</v>
      </c>
      <c r="M19" s="51"/>
    </row>
    <row r="20" spans="1:13" ht="12.75">
      <c r="A20" s="31">
        <v>18</v>
      </c>
      <c r="B20" s="31">
        <v>5</v>
      </c>
      <c r="C20" s="31">
        <v>1</v>
      </c>
      <c r="D20" s="31">
        <v>27</v>
      </c>
      <c r="E20" s="36" t="s">
        <v>46</v>
      </c>
      <c r="F20" s="31" t="s">
        <v>42</v>
      </c>
      <c r="G20" s="47" t="s">
        <v>77</v>
      </c>
      <c r="H20" s="48" t="s">
        <v>18</v>
      </c>
      <c r="I20" s="19">
        <v>0.48969907407445135</v>
      </c>
      <c r="J20" s="19">
        <v>0.09386574074111803</v>
      </c>
      <c r="K20" s="49">
        <v>0.00028935185400769114</v>
      </c>
      <c r="L20" s="50">
        <v>11.985203452479569</v>
      </c>
      <c r="M20" s="51"/>
    </row>
    <row r="21" spans="1:13" ht="12.75">
      <c r="A21" s="31">
        <v>19</v>
      </c>
      <c r="B21" s="31">
        <v>6</v>
      </c>
      <c r="C21" s="31">
        <v>0</v>
      </c>
      <c r="D21" s="31">
        <v>17</v>
      </c>
      <c r="E21" s="36" t="s">
        <v>25</v>
      </c>
      <c r="F21" s="31" t="s">
        <v>12</v>
      </c>
      <c r="G21" s="47" t="s">
        <v>93</v>
      </c>
      <c r="H21" s="48" t="s">
        <v>20</v>
      </c>
      <c r="I21" s="19">
        <v>0.4897222222207347</v>
      </c>
      <c r="J21" s="19">
        <v>0.09388888888740138</v>
      </c>
      <c r="K21" s="49">
        <v>0.0003125000002910383</v>
      </c>
      <c r="L21" s="50">
        <v>11.982248520899898</v>
      </c>
      <c r="M21" s="51" t="s">
        <v>21</v>
      </c>
    </row>
    <row r="22" spans="1:13" ht="12.75">
      <c r="A22" s="31">
        <v>20</v>
      </c>
      <c r="B22" s="31">
        <v>3</v>
      </c>
      <c r="C22" s="31">
        <v>3</v>
      </c>
      <c r="D22" s="31">
        <v>23</v>
      </c>
      <c r="E22" s="36" t="s">
        <v>54</v>
      </c>
      <c r="F22" s="31" t="s">
        <v>53</v>
      </c>
      <c r="G22" s="47" t="s">
        <v>73</v>
      </c>
      <c r="H22" s="48" t="s">
        <v>18</v>
      </c>
      <c r="I22" s="19">
        <v>0.48973379629751435</v>
      </c>
      <c r="J22" s="19">
        <v>0.09390046296418103</v>
      </c>
      <c r="K22" s="49">
        <v>0.0003240740770706907</v>
      </c>
      <c r="L22" s="50">
        <v>11.980771600978569</v>
      </c>
      <c r="M22" s="51"/>
    </row>
    <row r="23" spans="1:13" ht="12.75">
      <c r="A23" s="31">
        <v>21</v>
      </c>
      <c r="B23" s="31">
        <v>7</v>
      </c>
      <c r="C23" s="31">
        <v>0</v>
      </c>
      <c r="D23" s="31">
        <v>34</v>
      </c>
      <c r="E23" s="36" t="s">
        <v>27</v>
      </c>
      <c r="F23" s="31" t="s">
        <v>28</v>
      </c>
      <c r="G23" s="47" t="s">
        <v>73</v>
      </c>
      <c r="H23" s="48" t="s">
        <v>18</v>
      </c>
      <c r="I23" s="19">
        <v>0.48974537036701804</v>
      </c>
      <c r="J23" s="19">
        <v>0.09391203703368473</v>
      </c>
      <c r="K23" s="49">
        <v>0.00033564814657438546</v>
      </c>
      <c r="L23" s="50">
        <v>11.979295046027813</v>
      </c>
      <c r="M23" s="51"/>
    </row>
    <row r="24" spans="1:13" ht="12.75">
      <c r="A24" s="31">
        <v>22</v>
      </c>
      <c r="B24" s="31">
        <v>7</v>
      </c>
      <c r="C24" s="31">
        <v>0</v>
      </c>
      <c r="D24" s="31">
        <v>11</v>
      </c>
      <c r="E24" s="36" t="s">
        <v>26</v>
      </c>
      <c r="F24" s="31" t="s">
        <v>12</v>
      </c>
      <c r="G24" s="47" t="s">
        <v>89</v>
      </c>
      <c r="H24" s="48" t="s">
        <v>18</v>
      </c>
      <c r="I24" s="19">
        <v>0.48976851852057735</v>
      </c>
      <c r="J24" s="19">
        <v>0.09393518518724403</v>
      </c>
      <c r="K24" s="49">
        <v>0.00035879630013369024</v>
      </c>
      <c r="L24" s="50">
        <v>11.976343025858748</v>
      </c>
      <c r="M24" s="51"/>
    </row>
    <row r="25" spans="1:13" ht="12.75">
      <c r="A25" s="31">
        <v>23</v>
      </c>
      <c r="B25" s="31">
        <v>4</v>
      </c>
      <c r="C25" s="31">
        <v>2</v>
      </c>
      <c r="D25" s="31">
        <v>32</v>
      </c>
      <c r="E25" s="36" t="s">
        <v>59</v>
      </c>
      <c r="F25" s="31" t="s">
        <v>53</v>
      </c>
      <c r="G25" s="47" t="s">
        <v>77</v>
      </c>
      <c r="H25" s="48" t="s">
        <v>18</v>
      </c>
      <c r="I25" s="19">
        <v>0.48978009259008104</v>
      </c>
      <c r="J25" s="19">
        <v>0.09394675925674772</v>
      </c>
      <c r="K25" s="49">
        <v>0.000370370369637385</v>
      </c>
      <c r="L25" s="50">
        <v>11.97486756222724</v>
      </c>
      <c r="M25" s="51"/>
    </row>
    <row r="26" spans="1:13" ht="12.75">
      <c r="A26" s="31">
        <v>24</v>
      </c>
      <c r="B26" s="31">
        <v>5</v>
      </c>
      <c r="C26" s="31">
        <v>1</v>
      </c>
      <c r="D26" s="31">
        <v>37</v>
      </c>
      <c r="E26" s="36" t="s">
        <v>58</v>
      </c>
      <c r="F26" s="31" t="s">
        <v>53</v>
      </c>
      <c r="G26" s="47" t="s">
        <v>76</v>
      </c>
      <c r="H26" s="48" t="s">
        <v>20</v>
      </c>
      <c r="I26" s="19">
        <v>0.4897916666668607</v>
      </c>
      <c r="J26" s="19">
        <v>0.09395833333352738</v>
      </c>
      <c r="K26" s="49">
        <v>0.0003819444464170374</v>
      </c>
      <c r="L26" s="50">
        <v>11.973392461172612</v>
      </c>
      <c r="M26" s="51" t="s">
        <v>21</v>
      </c>
    </row>
    <row r="27" spans="1:13" ht="12.75">
      <c r="A27" s="31">
        <v>25</v>
      </c>
      <c r="B27" s="31">
        <v>6</v>
      </c>
      <c r="C27" s="31">
        <v>0</v>
      </c>
      <c r="D27" s="31">
        <v>20</v>
      </c>
      <c r="E27" s="36" t="s">
        <v>43</v>
      </c>
      <c r="F27" s="31" t="s">
        <v>42</v>
      </c>
      <c r="G27" s="47" t="s">
        <v>94</v>
      </c>
      <c r="H27" s="48" t="s">
        <v>18</v>
      </c>
      <c r="I27" s="19">
        <v>0.48980324074364034</v>
      </c>
      <c r="J27" s="19">
        <v>0.09396990741030703</v>
      </c>
      <c r="K27" s="49">
        <v>0.0003935185231966898</v>
      </c>
      <c r="L27" s="50">
        <v>11.971917723488202</v>
      </c>
      <c r="M27" s="51"/>
    </row>
    <row r="28" spans="1:13" ht="12.75">
      <c r="A28" s="31">
        <v>26</v>
      </c>
      <c r="B28" s="31">
        <v>8</v>
      </c>
      <c r="C28" s="31">
        <v>0</v>
      </c>
      <c r="D28" s="31">
        <v>30</v>
      </c>
      <c r="E28" s="36" t="s">
        <v>15</v>
      </c>
      <c r="F28" s="31" t="s">
        <v>12</v>
      </c>
      <c r="G28" s="47" t="s">
        <v>80</v>
      </c>
      <c r="H28" s="48" t="s">
        <v>13</v>
      </c>
      <c r="I28" s="19">
        <v>0.4898263888899237</v>
      </c>
      <c r="J28" s="19">
        <v>0.09399305555659038</v>
      </c>
      <c r="K28" s="49">
        <v>0.00041666666948003694</v>
      </c>
      <c r="L28" s="50">
        <v>11.968969338619612</v>
      </c>
      <c r="M28" s="51"/>
    </row>
    <row r="29" spans="1:13" ht="12.75">
      <c r="A29" s="31">
        <v>27</v>
      </c>
      <c r="B29" s="31">
        <v>7</v>
      </c>
      <c r="C29" s="31">
        <v>0</v>
      </c>
      <c r="D29" s="31">
        <v>4</v>
      </c>
      <c r="E29" s="36" t="s">
        <v>47</v>
      </c>
      <c r="F29" s="31" t="s">
        <v>42</v>
      </c>
      <c r="G29" s="47" t="s">
        <v>82</v>
      </c>
      <c r="H29" s="48" t="s">
        <v>20</v>
      </c>
      <c r="I29" s="19">
        <v>0.4898379629594274</v>
      </c>
      <c r="J29" s="19">
        <v>0.09400462962609407</v>
      </c>
      <c r="K29" s="49">
        <v>0.0004282407389837317</v>
      </c>
      <c r="L29" s="50">
        <v>11.967495691166675</v>
      </c>
      <c r="M29" s="51" t="s">
        <v>21</v>
      </c>
    </row>
    <row r="30" spans="1:13" ht="12.75">
      <c r="A30" s="31">
        <v>28</v>
      </c>
      <c r="B30" s="31">
        <v>8</v>
      </c>
      <c r="C30" s="31">
        <v>0</v>
      </c>
      <c r="D30" s="31">
        <v>19</v>
      </c>
      <c r="E30" s="36" t="s">
        <v>35</v>
      </c>
      <c r="F30" s="31" t="s">
        <v>28</v>
      </c>
      <c r="G30" s="47" t="s">
        <v>79</v>
      </c>
      <c r="H30" s="48" t="s">
        <v>13</v>
      </c>
      <c r="I30" s="19">
        <v>0.48984953703620704</v>
      </c>
      <c r="J30" s="19">
        <v>0.09401620370287372</v>
      </c>
      <c r="K30" s="49">
        <v>0.0004398148157633841</v>
      </c>
      <c r="L30" s="50">
        <v>11.96602240562084</v>
      </c>
      <c r="M30" s="51"/>
    </row>
    <row r="31" spans="1:13" ht="12.75">
      <c r="A31" s="31">
        <v>29</v>
      </c>
      <c r="B31" s="31">
        <v>8</v>
      </c>
      <c r="C31" s="31">
        <v>0</v>
      </c>
      <c r="D31" s="31">
        <v>5</v>
      </c>
      <c r="E31" s="36" t="s">
        <v>48</v>
      </c>
      <c r="F31" s="31" t="s">
        <v>42</v>
      </c>
      <c r="G31" s="47" t="s">
        <v>75</v>
      </c>
      <c r="H31" s="48" t="s">
        <v>13</v>
      </c>
      <c r="I31" s="19">
        <v>0.4898611111129867</v>
      </c>
      <c r="J31" s="19">
        <v>0.09402777777965338</v>
      </c>
      <c r="K31" s="49">
        <v>0.0004513888925430365</v>
      </c>
      <c r="L31" s="50">
        <v>11.964549482774634</v>
      </c>
      <c r="M31" s="51"/>
    </row>
    <row r="32" spans="1:13" ht="12.75">
      <c r="A32" s="31">
        <v>30</v>
      </c>
      <c r="B32" s="31">
        <v>9</v>
      </c>
      <c r="C32" s="31">
        <v>0</v>
      </c>
      <c r="D32" s="31">
        <v>15</v>
      </c>
      <c r="E32" s="36" t="s">
        <v>31</v>
      </c>
      <c r="F32" s="31" t="s">
        <v>28</v>
      </c>
      <c r="G32" s="47" t="s">
        <v>74</v>
      </c>
      <c r="H32" s="48" t="s">
        <v>20</v>
      </c>
      <c r="I32" s="19">
        <v>0.48988425925927004</v>
      </c>
      <c r="J32" s="19">
        <v>0.09405092592593672</v>
      </c>
      <c r="K32" s="49">
        <v>0.00047453703882638365</v>
      </c>
      <c r="L32" s="50">
        <v>11.961604725570863</v>
      </c>
      <c r="M32" s="51" t="s">
        <v>30</v>
      </c>
    </row>
    <row r="33" spans="1:13" ht="12.75">
      <c r="A33" s="31">
        <v>31</v>
      </c>
      <c r="B33" s="31">
        <v>6</v>
      </c>
      <c r="C33" s="31">
        <v>0</v>
      </c>
      <c r="D33" s="31">
        <v>2</v>
      </c>
      <c r="E33" s="36" t="s">
        <v>55</v>
      </c>
      <c r="F33" s="31" t="s">
        <v>53</v>
      </c>
      <c r="G33" s="47" t="s">
        <v>81</v>
      </c>
      <c r="H33" s="48" t="s">
        <v>20</v>
      </c>
      <c r="I33" s="19">
        <v>0.4898958333360497</v>
      </c>
      <c r="J33" s="19">
        <v>0.09406250000271638</v>
      </c>
      <c r="K33" s="49">
        <v>0.00048611111560603604</v>
      </c>
      <c r="L33" s="50">
        <v>11.96013289002006</v>
      </c>
      <c r="M33" s="51" t="s">
        <v>21</v>
      </c>
    </row>
    <row r="34" spans="1:13" ht="12.75">
      <c r="A34" s="31">
        <v>32</v>
      </c>
      <c r="B34" s="31">
        <v>9</v>
      </c>
      <c r="C34" s="31">
        <v>0</v>
      </c>
      <c r="D34" s="31">
        <v>13</v>
      </c>
      <c r="E34" s="36" t="s">
        <v>41</v>
      </c>
      <c r="F34" s="31" t="s">
        <v>42</v>
      </c>
      <c r="G34" s="47" t="s">
        <v>86</v>
      </c>
      <c r="H34" s="48" t="s">
        <v>20</v>
      </c>
      <c r="I34" s="19">
        <v>0.4899074074055534</v>
      </c>
      <c r="J34" s="19">
        <v>0.09407407407222007</v>
      </c>
      <c r="K34" s="49">
        <v>0.0004976851851097308</v>
      </c>
      <c r="L34" s="50">
        <v>11.958661417558515</v>
      </c>
      <c r="M34" s="51" t="s">
        <v>21</v>
      </c>
    </row>
    <row r="35" spans="1:13" ht="12.75">
      <c r="A35" s="31">
        <v>33</v>
      </c>
      <c r="B35" s="31">
        <v>10</v>
      </c>
      <c r="C35" s="31">
        <v>0</v>
      </c>
      <c r="D35" s="31">
        <v>25</v>
      </c>
      <c r="E35" s="36" t="s">
        <v>39</v>
      </c>
      <c r="F35" s="31" t="s">
        <v>28</v>
      </c>
      <c r="G35" s="47" t="s">
        <v>84</v>
      </c>
      <c r="H35" s="48" t="s">
        <v>20</v>
      </c>
      <c r="I35" s="19">
        <v>0.4899305555591127</v>
      </c>
      <c r="J35" s="19">
        <v>0.09409722222577938</v>
      </c>
      <c r="K35" s="49">
        <v>0.0005208333386690356</v>
      </c>
      <c r="L35" s="50">
        <v>11.95571955674361</v>
      </c>
      <c r="M35" s="51" t="s">
        <v>21</v>
      </c>
    </row>
    <row r="36" spans="1:13" ht="12.75">
      <c r="A36" s="31">
        <v>34</v>
      </c>
      <c r="B36" s="31">
        <v>9</v>
      </c>
      <c r="C36" s="31">
        <v>0</v>
      </c>
      <c r="D36" s="31">
        <v>3</v>
      </c>
      <c r="E36" s="36" t="s">
        <v>22</v>
      </c>
      <c r="F36" s="31" t="s">
        <v>12</v>
      </c>
      <c r="G36" s="47" t="s">
        <v>76</v>
      </c>
      <c r="H36" s="48" t="s">
        <v>20</v>
      </c>
      <c r="I36" s="19">
        <v>0.4899421296286164</v>
      </c>
      <c r="J36" s="19">
        <v>0.09410879629528307</v>
      </c>
      <c r="K36" s="49">
        <v>0.0005324074081727304</v>
      </c>
      <c r="L36" s="50">
        <v>11.954249169972513</v>
      </c>
      <c r="M36" s="51" t="s">
        <v>21</v>
      </c>
    </row>
    <row r="37" spans="1:13" ht="12.75">
      <c r="A37" s="31">
        <v>35</v>
      </c>
      <c r="B37" s="31">
        <v>10</v>
      </c>
      <c r="C37" s="31">
        <v>0</v>
      </c>
      <c r="D37" s="31">
        <v>8</v>
      </c>
      <c r="E37" s="36" t="s">
        <v>24</v>
      </c>
      <c r="F37" s="31" t="s">
        <v>12</v>
      </c>
      <c r="G37" s="47" t="s">
        <v>73</v>
      </c>
      <c r="H37" s="48" t="s">
        <v>18</v>
      </c>
      <c r="I37" s="19">
        <v>0.48995370370539604</v>
      </c>
      <c r="J37" s="19">
        <v>0.09412037037206272</v>
      </c>
      <c r="K37" s="49">
        <v>0.0005439814849523827</v>
      </c>
      <c r="L37" s="50">
        <v>11.952779143907067</v>
      </c>
      <c r="M37" s="51"/>
    </row>
    <row r="38" spans="1:13" ht="12.75">
      <c r="A38" s="31">
        <v>36</v>
      </c>
      <c r="B38" s="31">
        <v>11</v>
      </c>
      <c r="C38" s="31">
        <v>0</v>
      </c>
      <c r="D38" s="31">
        <v>10</v>
      </c>
      <c r="E38" s="36" t="s">
        <v>32</v>
      </c>
      <c r="F38" s="31" t="s">
        <v>28</v>
      </c>
      <c r="G38" s="47" t="s">
        <v>74</v>
      </c>
      <c r="H38" s="48" t="s">
        <v>20</v>
      </c>
      <c r="I38" s="19">
        <v>0.4899768518516794</v>
      </c>
      <c r="J38" s="19">
        <v>0.09414351851834607</v>
      </c>
      <c r="K38" s="49">
        <v>0.0005671296312357299</v>
      </c>
      <c r="L38" s="50">
        <v>11.949840177056558</v>
      </c>
      <c r="M38" s="51" t="s">
        <v>30</v>
      </c>
    </row>
    <row r="39" spans="1:13" ht="12.75">
      <c r="A39" s="31">
        <v>37</v>
      </c>
      <c r="B39" s="31">
        <v>7</v>
      </c>
      <c r="C39" s="31">
        <v>0</v>
      </c>
      <c r="D39" s="31">
        <v>9</v>
      </c>
      <c r="E39" s="36" t="s">
        <v>57</v>
      </c>
      <c r="F39" s="31" t="s">
        <v>53</v>
      </c>
      <c r="G39" s="47" t="s">
        <v>85</v>
      </c>
      <c r="H39" s="48" t="s">
        <v>20</v>
      </c>
      <c r="I39" s="19">
        <v>0.48998842592845904</v>
      </c>
      <c r="J39" s="19">
        <v>0.09415509259512572</v>
      </c>
      <c r="K39" s="49">
        <v>0.0005787037080153823</v>
      </c>
      <c r="L39" s="50">
        <v>11.948371235081124</v>
      </c>
      <c r="M39" s="51" t="s">
        <v>21</v>
      </c>
    </row>
    <row r="40" spans="1:13" ht="12.75">
      <c r="A40" s="31">
        <v>38</v>
      </c>
      <c r="B40" s="31">
        <v>10</v>
      </c>
      <c r="C40" s="31">
        <v>0</v>
      </c>
      <c r="D40" s="31">
        <v>35</v>
      </c>
      <c r="E40" s="36" t="s">
        <v>51</v>
      </c>
      <c r="F40" s="31" t="s">
        <v>42</v>
      </c>
      <c r="G40" s="47" t="s">
        <v>74</v>
      </c>
      <c r="H40" s="48" t="s">
        <v>20</v>
      </c>
      <c r="I40" s="19">
        <v>0.48999999999796273</v>
      </c>
      <c r="J40" s="19">
        <v>0.09416666666462942</v>
      </c>
      <c r="K40" s="49">
        <v>0.0005902777775190771</v>
      </c>
      <c r="L40" s="50">
        <v>11.946902655125722</v>
      </c>
      <c r="M40" s="51" t="s">
        <v>30</v>
      </c>
    </row>
    <row r="41" spans="1:13" ht="12.75">
      <c r="A41" s="31">
        <v>39</v>
      </c>
      <c r="B41" s="31">
        <v>1</v>
      </c>
      <c r="C41" s="31">
        <v>5</v>
      </c>
      <c r="D41" s="31">
        <v>251</v>
      </c>
      <c r="E41" s="36" t="s">
        <v>66</v>
      </c>
      <c r="F41" s="31" t="s">
        <v>65</v>
      </c>
      <c r="G41" s="47" t="s">
        <v>75</v>
      </c>
      <c r="H41" s="48" t="s">
        <v>13</v>
      </c>
      <c r="I41" s="19">
        <v>0.49003472222102573</v>
      </c>
      <c r="J41" s="19">
        <v>0.09420138888769242</v>
      </c>
      <c r="K41" s="49">
        <v>0.0006250000005820766</v>
      </c>
      <c r="L41" s="50">
        <v>7.5193512717505</v>
      </c>
      <c r="M41" s="51"/>
    </row>
    <row r="42" spans="1:13" ht="12.75">
      <c r="A42" s="31">
        <v>40</v>
      </c>
      <c r="B42" s="31">
        <v>1</v>
      </c>
      <c r="C42" s="31">
        <v>5</v>
      </c>
      <c r="D42" s="31">
        <v>253</v>
      </c>
      <c r="E42" s="36" t="s">
        <v>63</v>
      </c>
      <c r="F42" s="31" t="s">
        <v>61</v>
      </c>
      <c r="G42" s="47" t="s">
        <v>97</v>
      </c>
      <c r="H42" s="48" t="s">
        <v>20</v>
      </c>
      <c r="I42" s="19">
        <v>0.4900578703673091</v>
      </c>
      <c r="J42" s="19">
        <v>0.09422453703397576</v>
      </c>
      <c r="K42" s="49">
        <v>0.0006481481468654238</v>
      </c>
      <c r="L42" s="50">
        <v>7.517503992382795</v>
      </c>
      <c r="M42" s="51" t="s">
        <v>21</v>
      </c>
    </row>
    <row r="43" spans="1:13" ht="12.75">
      <c r="A43" s="31">
        <v>41</v>
      </c>
      <c r="B43" s="31">
        <v>2</v>
      </c>
      <c r="C43" s="31">
        <v>4</v>
      </c>
      <c r="D43" s="31">
        <v>255</v>
      </c>
      <c r="E43" s="36" t="s">
        <v>129</v>
      </c>
      <c r="F43" s="31" t="s">
        <v>65</v>
      </c>
      <c r="G43" s="47" t="s">
        <v>95</v>
      </c>
      <c r="H43" s="48" t="s">
        <v>20</v>
      </c>
      <c r="I43" s="19">
        <v>0.49024305555212777</v>
      </c>
      <c r="J43" s="19">
        <v>0.09440972221879446</v>
      </c>
      <c r="K43" s="49">
        <v>0.0008333333316841163</v>
      </c>
      <c r="L43" s="50">
        <v>7.502758367319114</v>
      </c>
      <c r="M43" s="51" t="s">
        <v>30</v>
      </c>
    </row>
    <row r="44" spans="1:13" ht="12.75">
      <c r="A44" s="31">
        <v>42</v>
      </c>
      <c r="B44" s="31">
        <v>2</v>
      </c>
      <c r="C44" s="31">
        <v>4</v>
      </c>
      <c r="D44" s="31">
        <v>256</v>
      </c>
      <c r="E44" s="36" t="s">
        <v>62</v>
      </c>
      <c r="F44" s="31" t="s">
        <v>61</v>
      </c>
      <c r="G44" s="47" t="s">
        <v>91</v>
      </c>
      <c r="H44" s="48" t="s">
        <v>20</v>
      </c>
      <c r="I44" s="19">
        <v>0.4902546296289074</v>
      </c>
      <c r="J44" s="19">
        <v>0.09442129629557411</v>
      </c>
      <c r="K44" s="49">
        <v>0.0008449074084637687</v>
      </c>
      <c r="L44" s="50">
        <v>7.501838686009818</v>
      </c>
      <c r="M44" s="51" t="s">
        <v>21</v>
      </c>
    </row>
    <row r="45" spans="1:13" ht="12.75">
      <c r="A45" s="31">
        <v>43</v>
      </c>
      <c r="B45" s="31">
        <v>1</v>
      </c>
      <c r="C45" s="31">
        <v>5</v>
      </c>
      <c r="D45" s="31">
        <v>257</v>
      </c>
      <c r="E45" s="36" t="s">
        <v>69</v>
      </c>
      <c r="F45" s="31" t="s">
        <v>68</v>
      </c>
      <c r="G45" s="47" t="s">
        <v>78</v>
      </c>
      <c r="H45" s="48" t="s">
        <v>13</v>
      </c>
      <c r="I45" s="19">
        <v>0.49027777777519077</v>
      </c>
      <c r="J45" s="19">
        <v>0.09444444444185746</v>
      </c>
      <c r="K45" s="49">
        <v>0.0008680555547471158</v>
      </c>
      <c r="L45" s="50">
        <v>7.5000000002054374</v>
      </c>
      <c r="M45" s="51"/>
    </row>
    <row r="46" spans="1:13" ht="12.75">
      <c r="A46" s="31">
        <v>44</v>
      </c>
      <c r="B46" s="31">
        <v>2</v>
      </c>
      <c r="C46" s="31">
        <v>4</v>
      </c>
      <c r="D46" s="31">
        <v>258</v>
      </c>
      <c r="E46" s="36" t="s">
        <v>67</v>
      </c>
      <c r="F46" s="31" t="s">
        <v>68</v>
      </c>
      <c r="G46" s="47" t="s">
        <v>73</v>
      </c>
      <c r="H46" s="48" t="s">
        <v>18</v>
      </c>
      <c r="I46" s="19">
        <v>0.4902777777777778</v>
      </c>
      <c r="J46" s="19">
        <v>0.0944444444444445</v>
      </c>
      <c r="K46" s="49">
        <v>0.0008680555573341575</v>
      </c>
      <c r="L46" s="50">
        <v>7.5</v>
      </c>
      <c r="M46" s="51"/>
    </row>
    <row r="47" spans="1:13" ht="12.75">
      <c r="A47" s="31">
        <v>45</v>
      </c>
      <c r="B47" s="31">
        <v>3</v>
      </c>
      <c r="C47" s="31">
        <v>3</v>
      </c>
      <c r="D47" s="31">
        <v>254</v>
      </c>
      <c r="E47" s="36" t="s">
        <v>60</v>
      </c>
      <c r="F47" s="31" t="s">
        <v>61</v>
      </c>
      <c r="G47" s="47" t="s">
        <v>96</v>
      </c>
      <c r="H47" s="48" t="s">
        <v>13</v>
      </c>
      <c r="I47" s="19">
        <v>0.4902777777777778</v>
      </c>
      <c r="J47" s="19">
        <v>0.0944444444444445</v>
      </c>
      <c r="K47" s="49">
        <v>0.0008680555573341575</v>
      </c>
      <c r="L47" s="50">
        <v>7.5</v>
      </c>
      <c r="M47" s="51"/>
    </row>
  </sheetData>
  <mergeCells count="2">
    <mergeCell ref="A1:B1"/>
    <mergeCell ref="J1:K1"/>
  </mergeCells>
  <printOptions/>
  <pageMargins left="0.5201388888888889" right="0.4798611111111111" top="1.3298611111111112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ClSoc"/>
  <dimension ref="A1:F1"/>
  <sheetViews>
    <sheetView workbookViewId="0" topLeftCell="A1">
      <pane ySplit="1" topLeftCell="A2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5.421875" style="31" customWidth="1"/>
    <col min="2" max="2" width="31.140625" style="36" customWidth="1"/>
    <col min="3" max="3" width="5.8515625" style="31" customWidth="1"/>
    <col min="4" max="4" width="11.8515625" style="0" customWidth="1"/>
  </cols>
  <sheetData>
    <row r="1" spans="1:6" s="16" customFormat="1" ht="12.75">
      <c r="A1" s="32" t="s">
        <v>130</v>
      </c>
      <c r="B1" s="52" t="s">
        <v>118</v>
      </c>
      <c r="C1" s="32" t="s">
        <v>131</v>
      </c>
      <c r="D1" s="16" t="s">
        <v>132</v>
      </c>
      <c r="E1" s="16" t="s">
        <v>133</v>
      </c>
      <c r="F1" s="16" t="s">
        <v>134</v>
      </c>
    </row>
  </sheetData>
  <printOptions/>
  <pageMargins left="0.5201388888888889" right="0.4798611111111111" top="1.3298611111111112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Configur"/>
  <dimension ref="A1:J50"/>
  <sheetViews>
    <sheetView workbookViewId="0" topLeftCell="A1">
      <selection activeCell="B11" sqref="B11"/>
    </sheetView>
  </sheetViews>
  <sheetFormatPr defaultColWidth="9.140625" defaultRowHeight="12.75"/>
  <cols>
    <col min="1" max="1" width="37.57421875" style="53" customWidth="1"/>
    <col min="2" max="2" width="7.28125" style="53" customWidth="1"/>
    <col min="3" max="3" width="16.57421875" style="54" customWidth="1"/>
    <col min="4" max="4" width="6.421875" style="54" customWidth="1"/>
    <col min="5" max="5" width="9.57421875" style="54" customWidth="1"/>
    <col min="6" max="6" width="14.140625" style="0" customWidth="1"/>
    <col min="7" max="7" width="15.57421875" style="54" customWidth="1"/>
    <col min="8" max="8" width="9.8515625" style="54" customWidth="1"/>
    <col min="9" max="9" width="22.140625" style="54" customWidth="1"/>
    <col min="10" max="10" width="27.7109375" style="54" customWidth="1"/>
    <col min="11" max="16384" width="9.140625" style="54" customWidth="1"/>
  </cols>
  <sheetData>
    <row r="1" ht="12.75">
      <c r="A1" s="55" t="s">
        <v>135</v>
      </c>
    </row>
    <row r="2" spans="1:10" ht="12.75">
      <c r="A2" s="53" t="s">
        <v>106</v>
      </c>
      <c r="B2" s="53" t="s">
        <v>136</v>
      </c>
      <c r="C2" s="55" t="s">
        <v>137</v>
      </c>
      <c r="D2" s="55" t="s">
        <v>138</v>
      </c>
      <c r="E2" s="55" t="s">
        <v>139</v>
      </c>
      <c r="F2" s="55" t="s">
        <v>140</v>
      </c>
      <c r="G2" s="55" t="s">
        <v>141</v>
      </c>
      <c r="H2" s="55" t="s">
        <v>142</v>
      </c>
      <c r="I2" s="56" t="s">
        <v>143</v>
      </c>
      <c r="J2" s="56" t="s">
        <v>144</v>
      </c>
    </row>
    <row r="3" spans="1:4" ht="12.75">
      <c r="A3" s="53" t="s">
        <v>145</v>
      </c>
      <c r="B3" s="53" t="s">
        <v>146</v>
      </c>
      <c r="C3" s="54" t="s">
        <v>147</v>
      </c>
      <c r="D3" s="54" t="s">
        <v>145</v>
      </c>
    </row>
    <row r="4" spans="1:4" ht="12.75">
      <c r="A4" s="53" t="s">
        <v>145</v>
      </c>
      <c r="B4" s="53" t="s">
        <v>146</v>
      </c>
      <c r="C4" s="54" t="s">
        <v>148</v>
      </c>
      <c r="D4" s="54" t="s">
        <v>145</v>
      </c>
    </row>
    <row r="5" spans="1:9" ht="12.75">
      <c r="A5" s="53" t="s">
        <v>149</v>
      </c>
      <c r="B5" s="53" t="s">
        <v>146</v>
      </c>
      <c r="C5" s="54" t="s">
        <v>150</v>
      </c>
      <c r="D5" s="54" t="s">
        <v>151</v>
      </c>
      <c r="E5" s="57" t="s">
        <v>152</v>
      </c>
      <c r="I5" s="53">
        <v>1</v>
      </c>
    </row>
    <row r="6" spans="1:9" ht="12.75">
      <c r="A6" s="53" t="s">
        <v>153</v>
      </c>
      <c r="B6" s="53" t="s">
        <v>154</v>
      </c>
      <c r="C6" s="54" t="s">
        <v>155</v>
      </c>
      <c r="D6" s="54" t="s">
        <v>156</v>
      </c>
      <c r="E6" s="57" t="s">
        <v>152</v>
      </c>
      <c r="F6" s="58" t="s">
        <v>157</v>
      </c>
      <c r="G6" s="53" t="s">
        <v>158</v>
      </c>
      <c r="H6" s="57" t="s">
        <v>159</v>
      </c>
      <c r="I6" s="53">
        <v>1</v>
      </c>
    </row>
    <row r="7" spans="1:8" ht="12.75">
      <c r="A7" s="53" t="s">
        <v>160</v>
      </c>
      <c r="B7" s="53" t="s">
        <v>154</v>
      </c>
      <c r="C7" s="54" t="s">
        <v>155</v>
      </c>
      <c r="D7" s="54" t="s">
        <v>161</v>
      </c>
      <c r="F7" s="59"/>
      <c r="G7" s="53"/>
      <c r="H7" s="53"/>
    </row>
    <row r="8" spans="1:10" ht="12.75">
      <c r="A8" s="53" t="s">
        <v>162</v>
      </c>
      <c r="B8" s="53" t="s">
        <v>163</v>
      </c>
      <c r="C8" s="54" t="s">
        <v>164</v>
      </c>
      <c r="D8" s="54" t="s">
        <v>165</v>
      </c>
      <c r="F8" s="58" t="s">
        <v>157</v>
      </c>
      <c r="G8" s="53" t="s">
        <v>158</v>
      </c>
      <c r="H8" s="57" t="s">
        <v>159</v>
      </c>
      <c r="J8" s="53" t="s">
        <v>166</v>
      </c>
    </row>
    <row r="9" spans="1:4" ht="12.75">
      <c r="A9" s="53" t="s">
        <v>167</v>
      </c>
      <c r="B9" s="53" t="s">
        <v>163</v>
      </c>
      <c r="C9" s="54" t="s">
        <v>168</v>
      </c>
      <c r="D9" s="54" t="s">
        <v>169</v>
      </c>
    </row>
    <row r="10" ht="12.75"/>
    <row r="11" ht="12.75"/>
    <row r="12" ht="12.75"/>
    <row r="13" ht="12.75"/>
    <row r="14" ht="12.75"/>
    <row r="15" ht="12.75"/>
    <row r="16" spans="1:2" ht="12.75">
      <c r="A16" s="55" t="s">
        <v>170</v>
      </c>
      <c r="B16" s="53">
        <v>5</v>
      </c>
    </row>
    <row r="17" spans="1:2" ht="12.75">
      <c r="A17" s="55" t="s">
        <v>171</v>
      </c>
      <c r="B17" s="53">
        <v>999</v>
      </c>
    </row>
    <row r="18" spans="1:2" ht="12.75">
      <c r="A18" s="55" t="s">
        <v>172</v>
      </c>
      <c r="B18" s="53">
        <v>999</v>
      </c>
    </row>
    <row r="19" spans="1:2" ht="12.75">
      <c r="A19" s="55" t="s">
        <v>173</v>
      </c>
      <c r="B19" s="53">
        <v>50</v>
      </c>
    </row>
    <row r="20" spans="1:5" ht="12.75">
      <c r="A20" s="55" t="s">
        <v>174</v>
      </c>
      <c r="B20" s="53">
        <v>1</v>
      </c>
      <c r="E20" s="56" t="s">
        <v>175</v>
      </c>
    </row>
    <row r="21" spans="1:2" ht="12.75">
      <c r="A21" s="55" t="s">
        <v>176</v>
      </c>
      <c r="B21" s="53">
        <v>0</v>
      </c>
    </row>
    <row r="22" spans="1:5" s="54" customFormat="1" ht="12.75">
      <c r="A22" s="55" t="s">
        <v>177</v>
      </c>
      <c r="B22" s="60"/>
      <c r="E22" s="56" t="s">
        <v>178</v>
      </c>
    </row>
    <row r="23" spans="1:5" s="54" customFormat="1" ht="12.75">
      <c r="A23" s="55" t="s">
        <v>179</v>
      </c>
      <c r="B23" s="53">
        <v>0</v>
      </c>
      <c r="E23" s="54" t="s">
        <v>180</v>
      </c>
    </row>
    <row r="24" spans="1:5" ht="12.75">
      <c r="A24" s="55" t="s">
        <v>181</v>
      </c>
      <c r="B24" s="53">
        <v>1</v>
      </c>
      <c r="E24" s="54" t="s">
        <v>182</v>
      </c>
    </row>
    <row r="25" spans="1:5" ht="12.75">
      <c r="A25" s="55" t="s">
        <v>183</v>
      </c>
      <c r="B25" s="53">
        <v>0</v>
      </c>
      <c r="E25" s="56" t="s">
        <v>184</v>
      </c>
    </row>
    <row r="26" spans="1:3" ht="12.75">
      <c r="A26" s="55" t="s">
        <v>185</v>
      </c>
      <c r="B26" s="53" t="s">
        <v>186</v>
      </c>
      <c r="C26" s="55"/>
    </row>
    <row r="27" spans="1:5" ht="12.75">
      <c r="A27" s="55" t="s">
        <v>187</v>
      </c>
      <c r="B27" s="53">
        <v>4</v>
      </c>
      <c r="E27" s="55" t="s">
        <v>188</v>
      </c>
    </row>
    <row r="28" spans="1:5" ht="12.75">
      <c r="A28" s="55" t="s">
        <v>189</v>
      </c>
      <c r="B28" s="53">
        <v>0</v>
      </c>
      <c r="E28" s="55" t="s">
        <v>190</v>
      </c>
    </row>
    <row r="29" ht="12.75"/>
    <row r="30" ht="12.75">
      <c r="A30" s="53" t="s">
        <v>131</v>
      </c>
    </row>
    <row r="31" ht="12.75">
      <c r="A31" s="53">
        <v>300</v>
      </c>
    </row>
    <row r="32" ht="12.75">
      <c r="A32" s="53">
        <v>270</v>
      </c>
    </row>
    <row r="33" ht="12.75">
      <c r="A33" s="53">
        <v>250</v>
      </c>
    </row>
    <row r="34" ht="12.75">
      <c r="A34" s="53">
        <v>240</v>
      </c>
    </row>
    <row r="35" ht="12.75">
      <c r="A35" s="53">
        <v>230</v>
      </c>
    </row>
    <row r="36" ht="12.75">
      <c r="A36" s="53">
        <v>220</v>
      </c>
    </row>
    <row r="37" ht="12.75">
      <c r="A37" s="53">
        <v>210</v>
      </c>
    </row>
    <row r="38" ht="12.75">
      <c r="A38" s="53">
        <v>200</v>
      </c>
    </row>
    <row r="39" ht="12.75">
      <c r="A39" s="53">
        <v>190</v>
      </c>
    </row>
    <row r="40" ht="12.75">
      <c r="A40" s="53">
        <v>180</v>
      </c>
    </row>
    <row r="41" ht="12.75">
      <c r="A41" s="53">
        <v>170</v>
      </c>
    </row>
    <row r="42" ht="12.75">
      <c r="A42" s="53">
        <v>160</v>
      </c>
    </row>
    <row r="43" ht="12.75">
      <c r="A43" s="53">
        <v>150</v>
      </c>
    </row>
    <row r="44" ht="12.75">
      <c r="A44" s="53">
        <v>140</v>
      </c>
    </row>
    <row r="45" ht="12.75">
      <c r="A45" s="53">
        <v>130</v>
      </c>
    </row>
    <row r="46" ht="12.75">
      <c r="A46" s="53">
        <v>120</v>
      </c>
    </row>
    <row r="47" ht="12.75">
      <c r="A47" s="53">
        <v>115</v>
      </c>
    </row>
    <row r="48" ht="12.75">
      <c r="A48" s="53">
        <v>110</v>
      </c>
    </row>
    <row r="49" ht="12.75">
      <c r="A49" s="53">
        <v>105</v>
      </c>
    </row>
    <row r="50" ht="12.75">
      <c r="A50" s="61">
        <v>100</v>
      </c>
    </row>
  </sheetData>
  <printOptions/>
  <pageMargins left="0.5201388888888889" right="0.4798611111111111" top="1.3298611111111112" bottom="1" header="0.5118055555555555" footer="0.5118055555555555"/>
  <pageSetup horizontalDpi="300" verticalDpi="300"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tampa1"/>
  <dimension ref="A4:I61"/>
  <sheetViews>
    <sheetView workbookViewId="0" topLeftCell="A12">
      <selection activeCell="D46" sqref="D46"/>
    </sheetView>
  </sheetViews>
  <sheetFormatPr defaultColWidth="9.140625" defaultRowHeight="12.75"/>
  <cols>
    <col min="1" max="2" width="4.8515625" style="0" customWidth="1"/>
    <col min="3" max="3" width="4.421875" style="0" customWidth="1"/>
    <col min="4" max="4" width="29.140625" style="0" customWidth="1"/>
    <col min="5" max="5" width="4.421875" style="62" customWidth="1"/>
    <col min="6" max="6" width="34.28125" style="0" customWidth="1"/>
    <col min="7" max="7" width="5.421875" style="62" customWidth="1"/>
    <col min="8" max="8" width="9.00390625" style="63" customWidth="1"/>
  </cols>
  <sheetData>
    <row r="1" ht="53.25" customHeight="1"/>
    <row r="4" spans="1:8" ht="15">
      <c r="A4" s="64" t="s">
        <v>160</v>
      </c>
      <c r="B4" s="64"/>
      <c r="C4" s="64"/>
      <c r="D4" s="64"/>
      <c r="E4" s="64"/>
      <c r="F4" s="64"/>
      <c r="G4" s="64"/>
      <c r="H4" s="64"/>
    </row>
    <row r="5" spans="1:9" ht="12.75">
      <c r="A5" s="16" t="s">
        <v>121</v>
      </c>
      <c r="B5" s="16" t="s">
        <v>122</v>
      </c>
      <c r="C5" s="16" t="s">
        <v>124</v>
      </c>
      <c r="D5" s="16" t="s">
        <v>1</v>
      </c>
      <c r="E5" s="32" t="s">
        <v>3</v>
      </c>
      <c r="F5" s="16" t="s">
        <v>118</v>
      </c>
      <c r="G5" s="32" t="s">
        <v>6</v>
      </c>
      <c r="H5" s="65" t="s">
        <v>7</v>
      </c>
      <c r="I5" s="16"/>
    </row>
    <row r="6" spans="1:8" ht="12.75">
      <c r="A6" s="31">
        <v>1</v>
      </c>
      <c r="B6" s="31">
        <v>1</v>
      </c>
      <c r="C6" s="31">
        <v>31</v>
      </c>
      <c r="D6" s="36" t="s">
        <v>17</v>
      </c>
      <c r="E6" s="66" t="s">
        <v>12</v>
      </c>
      <c r="F6" s="47" t="s">
        <v>73</v>
      </c>
      <c r="G6" s="67" t="s">
        <v>18</v>
      </c>
      <c r="H6" s="68">
        <v>0</v>
      </c>
    </row>
    <row r="7" spans="1:8" ht="12.75">
      <c r="A7" s="31">
        <v>2</v>
      </c>
      <c r="B7" s="31">
        <v>2</v>
      </c>
      <c r="C7" s="31">
        <v>12</v>
      </c>
      <c r="D7" s="36" t="s">
        <v>23</v>
      </c>
      <c r="E7" s="66" t="s">
        <v>12</v>
      </c>
      <c r="F7" s="47" t="s">
        <v>90</v>
      </c>
      <c r="G7" s="67" t="s">
        <v>13</v>
      </c>
      <c r="H7" s="68">
        <v>0</v>
      </c>
    </row>
    <row r="8" spans="1:8" ht="12.75">
      <c r="A8" s="31">
        <v>3</v>
      </c>
      <c r="B8" s="31">
        <v>3</v>
      </c>
      <c r="C8" s="31">
        <v>1</v>
      </c>
      <c r="D8" s="36" t="s">
        <v>19</v>
      </c>
      <c r="E8" s="66" t="s">
        <v>12</v>
      </c>
      <c r="F8" s="47" t="s">
        <v>76</v>
      </c>
      <c r="G8" s="67" t="s">
        <v>20</v>
      </c>
      <c r="H8" s="68" t="s">
        <v>21</v>
      </c>
    </row>
    <row r="9" spans="1:8" ht="12.75">
      <c r="A9" s="31">
        <v>4</v>
      </c>
      <c r="B9" s="31">
        <v>4</v>
      </c>
      <c r="C9" s="31">
        <v>16</v>
      </c>
      <c r="D9" s="36" t="s">
        <v>11</v>
      </c>
      <c r="E9" s="66" t="s">
        <v>12</v>
      </c>
      <c r="F9" s="47" t="s">
        <v>92</v>
      </c>
      <c r="G9" s="67" t="s">
        <v>13</v>
      </c>
      <c r="H9" s="68" t="s">
        <v>14</v>
      </c>
    </row>
    <row r="10" spans="1:8" ht="12.75">
      <c r="A10" s="31">
        <v>5</v>
      </c>
      <c r="B10" s="31">
        <v>1</v>
      </c>
      <c r="C10" s="31">
        <v>26</v>
      </c>
      <c r="D10" s="36" t="s">
        <v>52</v>
      </c>
      <c r="E10" s="66" t="s">
        <v>53</v>
      </c>
      <c r="F10" s="47" t="s">
        <v>98</v>
      </c>
      <c r="G10" s="67" t="s">
        <v>18</v>
      </c>
      <c r="H10" s="68" t="s">
        <v>14</v>
      </c>
    </row>
    <row r="11" spans="1:8" ht="12.75">
      <c r="A11" s="31">
        <v>6</v>
      </c>
      <c r="B11" s="31">
        <v>2</v>
      </c>
      <c r="C11" s="31">
        <v>18</v>
      </c>
      <c r="D11" s="36" t="s">
        <v>56</v>
      </c>
      <c r="E11" s="66" t="s">
        <v>53</v>
      </c>
      <c r="F11" s="47" t="s">
        <v>75</v>
      </c>
      <c r="G11" s="67" t="s">
        <v>13</v>
      </c>
      <c r="H11" s="68">
        <v>0</v>
      </c>
    </row>
    <row r="12" spans="1:8" ht="12.75">
      <c r="A12" s="31">
        <v>7</v>
      </c>
      <c r="B12" s="31">
        <v>1</v>
      </c>
      <c r="C12" s="31">
        <v>24</v>
      </c>
      <c r="D12" s="36" t="s">
        <v>34</v>
      </c>
      <c r="E12" s="66" t="s">
        <v>28</v>
      </c>
      <c r="F12" s="47" t="s">
        <v>79</v>
      </c>
      <c r="G12" s="67" t="s">
        <v>13</v>
      </c>
      <c r="H12" s="68">
        <v>0</v>
      </c>
    </row>
    <row r="13" spans="1:8" ht="12.75">
      <c r="A13" s="31">
        <v>8</v>
      </c>
      <c r="B13" s="31">
        <v>1</v>
      </c>
      <c r="C13" s="31">
        <v>7</v>
      </c>
      <c r="D13" s="36" t="s">
        <v>44</v>
      </c>
      <c r="E13" s="66" t="s">
        <v>42</v>
      </c>
      <c r="F13" s="47" t="s">
        <v>74</v>
      </c>
      <c r="G13" s="67" t="s">
        <v>20</v>
      </c>
      <c r="H13" s="68" t="s">
        <v>30</v>
      </c>
    </row>
    <row r="14" spans="1:8" ht="12.75">
      <c r="A14" s="31">
        <v>9</v>
      </c>
      <c r="B14" s="31">
        <v>2</v>
      </c>
      <c r="C14" s="31">
        <v>28</v>
      </c>
      <c r="D14" s="36" t="s">
        <v>49</v>
      </c>
      <c r="E14" s="66" t="s">
        <v>42</v>
      </c>
      <c r="F14" s="47" t="s">
        <v>81</v>
      </c>
      <c r="G14" s="67" t="s">
        <v>20</v>
      </c>
      <c r="H14" s="68" t="s">
        <v>30</v>
      </c>
    </row>
    <row r="15" spans="1:8" ht="12.75">
      <c r="A15" s="31">
        <v>10</v>
      </c>
      <c r="B15" s="31">
        <v>2</v>
      </c>
      <c r="C15" s="31">
        <v>6</v>
      </c>
      <c r="D15" s="36" t="s">
        <v>37</v>
      </c>
      <c r="E15" s="66" t="s">
        <v>28</v>
      </c>
      <c r="F15" s="47" t="s">
        <v>99</v>
      </c>
      <c r="G15" s="67" t="s">
        <v>20</v>
      </c>
      <c r="H15" s="68" t="s">
        <v>21</v>
      </c>
    </row>
    <row r="16" spans="1:8" ht="12.75">
      <c r="A16" s="31">
        <v>11</v>
      </c>
      <c r="B16" s="31">
        <v>5</v>
      </c>
      <c r="C16" s="31">
        <v>22</v>
      </c>
      <c r="D16" s="36" t="s">
        <v>16</v>
      </c>
      <c r="E16" s="66" t="s">
        <v>12</v>
      </c>
      <c r="F16" s="47" t="s">
        <v>80</v>
      </c>
      <c r="G16" s="67" t="s">
        <v>13</v>
      </c>
      <c r="H16" s="68">
        <v>0</v>
      </c>
    </row>
    <row r="17" spans="1:8" ht="12.75">
      <c r="A17" s="31">
        <v>12</v>
      </c>
      <c r="B17" s="31">
        <v>3</v>
      </c>
      <c r="C17" s="31">
        <v>33</v>
      </c>
      <c r="D17" s="36" t="s">
        <v>45</v>
      </c>
      <c r="E17" s="66" t="s">
        <v>42</v>
      </c>
      <c r="F17" s="47" t="s">
        <v>83</v>
      </c>
      <c r="G17" s="67" t="s">
        <v>20</v>
      </c>
      <c r="H17" s="68" t="s">
        <v>21</v>
      </c>
    </row>
    <row r="18" spans="1:8" ht="12.75">
      <c r="A18" s="31">
        <v>13</v>
      </c>
      <c r="B18" s="31">
        <v>3</v>
      </c>
      <c r="C18" s="31">
        <v>29</v>
      </c>
      <c r="D18" s="36" t="s">
        <v>36</v>
      </c>
      <c r="E18" s="66" t="s">
        <v>28</v>
      </c>
      <c r="F18" s="47" t="s">
        <v>87</v>
      </c>
      <c r="G18" s="67" t="s">
        <v>18</v>
      </c>
      <c r="H18" s="68">
        <v>0</v>
      </c>
    </row>
    <row r="19" spans="1:8" ht="12.75">
      <c r="A19" s="31">
        <v>14</v>
      </c>
      <c r="B19" s="31">
        <v>4</v>
      </c>
      <c r="C19" s="31">
        <v>14</v>
      </c>
      <c r="D19" s="36" t="s">
        <v>29</v>
      </c>
      <c r="E19" s="66" t="s">
        <v>28</v>
      </c>
      <c r="F19" s="47" t="s">
        <v>74</v>
      </c>
      <c r="G19" s="67" t="s">
        <v>20</v>
      </c>
      <c r="H19" s="68" t="s">
        <v>30</v>
      </c>
    </row>
    <row r="20" spans="1:8" ht="12.75">
      <c r="A20" s="31">
        <v>15</v>
      </c>
      <c r="B20" s="31">
        <v>4</v>
      </c>
      <c r="C20" s="31">
        <v>38</v>
      </c>
      <c r="D20" s="36" t="s">
        <v>50</v>
      </c>
      <c r="E20" s="66" t="s">
        <v>42</v>
      </c>
      <c r="F20" s="47" t="s">
        <v>77</v>
      </c>
      <c r="G20" s="67" t="s">
        <v>18</v>
      </c>
      <c r="H20" s="68">
        <v>0</v>
      </c>
    </row>
    <row r="21" spans="1:8" ht="12.75">
      <c r="A21" s="31">
        <v>16</v>
      </c>
      <c r="B21" s="31">
        <v>5</v>
      </c>
      <c r="C21" s="31">
        <v>36</v>
      </c>
      <c r="D21" s="36" t="s">
        <v>38</v>
      </c>
      <c r="E21" s="66" t="s">
        <v>28</v>
      </c>
      <c r="F21" s="47" t="s">
        <v>78</v>
      </c>
      <c r="G21" s="67" t="s">
        <v>13</v>
      </c>
      <c r="H21" s="68">
        <v>0</v>
      </c>
    </row>
    <row r="22" spans="1:8" ht="12.75">
      <c r="A22" s="31">
        <v>17</v>
      </c>
      <c r="B22" s="31">
        <v>6</v>
      </c>
      <c r="C22" s="31">
        <v>21</v>
      </c>
      <c r="D22" s="36" t="s">
        <v>40</v>
      </c>
      <c r="E22" s="66" t="s">
        <v>28</v>
      </c>
      <c r="F22" s="47" t="s">
        <v>88</v>
      </c>
      <c r="G22" s="67" t="s">
        <v>18</v>
      </c>
      <c r="H22" s="68">
        <v>0</v>
      </c>
    </row>
    <row r="23" spans="1:8" ht="12.75">
      <c r="A23" s="31">
        <v>18</v>
      </c>
      <c r="B23" s="31">
        <v>5</v>
      </c>
      <c r="C23" s="31">
        <v>27</v>
      </c>
      <c r="D23" s="36" t="s">
        <v>46</v>
      </c>
      <c r="E23" s="66" t="s">
        <v>42</v>
      </c>
      <c r="F23" s="47" t="s">
        <v>77</v>
      </c>
      <c r="G23" s="67" t="s">
        <v>18</v>
      </c>
      <c r="H23" s="68">
        <v>0</v>
      </c>
    </row>
    <row r="24" spans="1:8" ht="12.75">
      <c r="A24" s="31">
        <v>19</v>
      </c>
      <c r="B24" s="31">
        <v>6</v>
      </c>
      <c r="C24" s="31">
        <v>17</v>
      </c>
      <c r="D24" s="36" t="s">
        <v>25</v>
      </c>
      <c r="E24" s="66" t="s">
        <v>12</v>
      </c>
      <c r="F24" s="47" t="s">
        <v>93</v>
      </c>
      <c r="G24" s="67" t="s">
        <v>20</v>
      </c>
      <c r="H24" s="68" t="s">
        <v>21</v>
      </c>
    </row>
    <row r="25" spans="1:8" ht="12.75">
      <c r="A25" s="31">
        <v>20</v>
      </c>
      <c r="B25" s="31">
        <v>3</v>
      </c>
      <c r="C25" s="31">
        <v>23</v>
      </c>
      <c r="D25" s="36" t="s">
        <v>54</v>
      </c>
      <c r="E25" s="66" t="s">
        <v>53</v>
      </c>
      <c r="F25" s="47" t="s">
        <v>73</v>
      </c>
      <c r="G25" s="67" t="s">
        <v>18</v>
      </c>
      <c r="H25" s="68">
        <v>0</v>
      </c>
    </row>
    <row r="26" spans="1:8" ht="12.75">
      <c r="A26" s="31">
        <v>21</v>
      </c>
      <c r="B26" s="31">
        <v>7</v>
      </c>
      <c r="C26" s="31">
        <v>34</v>
      </c>
      <c r="D26" s="36" t="s">
        <v>27</v>
      </c>
      <c r="E26" s="66" t="s">
        <v>28</v>
      </c>
      <c r="F26" s="47" t="s">
        <v>73</v>
      </c>
      <c r="G26" s="67" t="s">
        <v>18</v>
      </c>
      <c r="H26" s="68">
        <v>0</v>
      </c>
    </row>
    <row r="27" spans="1:8" ht="12.75">
      <c r="A27" s="31">
        <v>22</v>
      </c>
      <c r="B27" s="31">
        <v>7</v>
      </c>
      <c r="C27" s="31">
        <v>11</v>
      </c>
      <c r="D27" s="36" t="s">
        <v>26</v>
      </c>
      <c r="E27" s="66" t="s">
        <v>12</v>
      </c>
      <c r="F27" s="47" t="s">
        <v>89</v>
      </c>
      <c r="G27" s="67" t="s">
        <v>18</v>
      </c>
      <c r="H27" s="68">
        <v>0</v>
      </c>
    </row>
    <row r="28" spans="1:8" ht="12.75">
      <c r="A28" s="31">
        <v>23</v>
      </c>
      <c r="B28" s="31">
        <v>4</v>
      </c>
      <c r="C28" s="31">
        <v>32</v>
      </c>
      <c r="D28" s="36" t="s">
        <v>59</v>
      </c>
      <c r="E28" s="66" t="s">
        <v>53</v>
      </c>
      <c r="F28" s="47" t="s">
        <v>77</v>
      </c>
      <c r="G28" s="67" t="s">
        <v>18</v>
      </c>
      <c r="H28" s="68">
        <v>0</v>
      </c>
    </row>
    <row r="29" spans="1:8" ht="12.75">
      <c r="A29" s="31">
        <v>24</v>
      </c>
      <c r="B29" s="31">
        <v>5</v>
      </c>
      <c r="C29" s="31">
        <v>37</v>
      </c>
      <c r="D29" s="36" t="s">
        <v>58</v>
      </c>
      <c r="E29" s="66" t="s">
        <v>53</v>
      </c>
      <c r="F29" s="47" t="s">
        <v>76</v>
      </c>
      <c r="G29" s="67" t="s">
        <v>20</v>
      </c>
      <c r="H29" s="68" t="s">
        <v>21</v>
      </c>
    </row>
    <row r="30" spans="1:8" ht="12.75">
      <c r="A30" s="31">
        <v>25</v>
      </c>
      <c r="B30" s="31">
        <v>6</v>
      </c>
      <c r="C30" s="31">
        <v>20</v>
      </c>
      <c r="D30" s="36" t="s">
        <v>43</v>
      </c>
      <c r="E30" s="66" t="s">
        <v>42</v>
      </c>
      <c r="F30" s="47" t="s">
        <v>94</v>
      </c>
      <c r="G30" s="67" t="s">
        <v>18</v>
      </c>
      <c r="H30" s="68">
        <v>0</v>
      </c>
    </row>
    <row r="31" spans="1:8" ht="12.75">
      <c r="A31" s="31">
        <v>26</v>
      </c>
      <c r="B31" s="31">
        <v>8</v>
      </c>
      <c r="C31" s="31">
        <v>30</v>
      </c>
      <c r="D31" s="36" t="s">
        <v>15</v>
      </c>
      <c r="E31" s="66" t="s">
        <v>12</v>
      </c>
      <c r="F31" s="47" t="s">
        <v>80</v>
      </c>
      <c r="G31" s="67" t="s">
        <v>13</v>
      </c>
      <c r="H31" s="68">
        <v>0</v>
      </c>
    </row>
    <row r="32" spans="1:8" ht="12.75">
      <c r="A32" s="31">
        <v>27</v>
      </c>
      <c r="B32" s="31">
        <v>7</v>
      </c>
      <c r="C32" s="31">
        <v>4</v>
      </c>
      <c r="D32" s="36" t="s">
        <v>47</v>
      </c>
      <c r="E32" s="66" t="s">
        <v>42</v>
      </c>
      <c r="F32" s="47" t="s">
        <v>82</v>
      </c>
      <c r="G32" s="67" t="s">
        <v>20</v>
      </c>
      <c r="H32" s="68" t="s">
        <v>21</v>
      </c>
    </row>
    <row r="33" spans="1:8" ht="12.75">
      <c r="A33" s="31">
        <v>28</v>
      </c>
      <c r="B33" s="31">
        <v>8</v>
      </c>
      <c r="C33" s="31">
        <v>19</v>
      </c>
      <c r="D33" s="36" t="s">
        <v>35</v>
      </c>
      <c r="E33" s="66" t="s">
        <v>28</v>
      </c>
      <c r="F33" s="47" t="s">
        <v>79</v>
      </c>
      <c r="G33" s="67" t="s">
        <v>13</v>
      </c>
      <c r="H33" s="68">
        <v>0</v>
      </c>
    </row>
    <row r="34" spans="1:8" ht="12.75">
      <c r="A34" s="31">
        <v>29</v>
      </c>
      <c r="B34" s="31">
        <v>8</v>
      </c>
      <c r="C34" s="31">
        <v>5</v>
      </c>
      <c r="D34" s="36" t="s">
        <v>48</v>
      </c>
      <c r="E34" s="66" t="s">
        <v>42</v>
      </c>
      <c r="F34" s="47" t="s">
        <v>75</v>
      </c>
      <c r="G34" s="67" t="s">
        <v>13</v>
      </c>
      <c r="H34" s="68">
        <v>0</v>
      </c>
    </row>
    <row r="35" spans="1:8" ht="12.75">
      <c r="A35" s="31">
        <v>30</v>
      </c>
      <c r="B35" s="31">
        <v>9</v>
      </c>
      <c r="C35" s="31">
        <v>15</v>
      </c>
      <c r="D35" s="36" t="s">
        <v>31</v>
      </c>
      <c r="E35" s="66" t="s">
        <v>28</v>
      </c>
      <c r="F35" s="47" t="s">
        <v>74</v>
      </c>
      <c r="G35" s="67" t="s">
        <v>20</v>
      </c>
      <c r="H35" s="68" t="s">
        <v>30</v>
      </c>
    </row>
    <row r="36" spans="1:8" ht="12.75">
      <c r="A36" s="31">
        <v>31</v>
      </c>
      <c r="B36" s="31">
        <v>6</v>
      </c>
      <c r="C36" s="31">
        <v>2</v>
      </c>
      <c r="D36" s="36" t="s">
        <v>55</v>
      </c>
      <c r="E36" s="66" t="s">
        <v>53</v>
      </c>
      <c r="F36" s="47" t="s">
        <v>81</v>
      </c>
      <c r="G36" s="67" t="s">
        <v>20</v>
      </c>
      <c r="H36" s="68" t="s">
        <v>21</v>
      </c>
    </row>
    <row r="37" spans="1:8" ht="12.75">
      <c r="A37" s="31">
        <v>32</v>
      </c>
      <c r="B37" s="31">
        <v>9</v>
      </c>
      <c r="C37" s="31">
        <v>13</v>
      </c>
      <c r="D37" s="36" t="s">
        <v>41</v>
      </c>
      <c r="E37" s="66" t="s">
        <v>42</v>
      </c>
      <c r="F37" s="47" t="s">
        <v>86</v>
      </c>
      <c r="G37" s="67" t="s">
        <v>20</v>
      </c>
      <c r="H37" s="68" t="s">
        <v>21</v>
      </c>
    </row>
    <row r="38" spans="1:8" ht="12.75">
      <c r="A38" s="31">
        <v>33</v>
      </c>
      <c r="B38" s="31">
        <v>10</v>
      </c>
      <c r="C38" s="31">
        <v>25</v>
      </c>
      <c r="D38" s="36" t="s">
        <v>39</v>
      </c>
      <c r="E38" s="66" t="s">
        <v>28</v>
      </c>
      <c r="F38" s="47" t="s">
        <v>84</v>
      </c>
      <c r="G38" s="67" t="s">
        <v>20</v>
      </c>
      <c r="H38" s="68" t="s">
        <v>21</v>
      </c>
    </row>
    <row r="39" spans="1:8" ht="12.75">
      <c r="A39" s="31">
        <v>34</v>
      </c>
      <c r="B39" s="31">
        <v>9</v>
      </c>
      <c r="C39" s="31">
        <v>3</v>
      </c>
      <c r="D39" s="36" t="s">
        <v>22</v>
      </c>
      <c r="E39" s="66" t="s">
        <v>12</v>
      </c>
      <c r="F39" s="47" t="s">
        <v>76</v>
      </c>
      <c r="G39" s="67" t="s">
        <v>20</v>
      </c>
      <c r="H39" s="68" t="s">
        <v>21</v>
      </c>
    </row>
    <row r="40" spans="1:8" ht="12.75">
      <c r="A40" s="31">
        <v>35</v>
      </c>
      <c r="B40" s="31">
        <v>10</v>
      </c>
      <c r="C40" s="31">
        <v>8</v>
      </c>
      <c r="D40" s="36" t="s">
        <v>24</v>
      </c>
      <c r="E40" s="66" t="s">
        <v>12</v>
      </c>
      <c r="F40" s="47" t="s">
        <v>73</v>
      </c>
      <c r="G40" s="67" t="s">
        <v>18</v>
      </c>
      <c r="H40" s="68">
        <v>0</v>
      </c>
    </row>
    <row r="41" spans="1:8" ht="12.75">
      <c r="A41" s="31">
        <v>36</v>
      </c>
      <c r="B41" s="31">
        <v>11</v>
      </c>
      <c r="C41" s="31">
        <v>10</v>
      </c>
      <c r="D41" s="36" t="s">
        <v>32</v>
      </c>
      <c r="E41" s="66" t="s">
        <v>28</v>
      </c>
      <c r="F41" s="47" t="s">
        <v>74</v>
      </c>
      <c r="G41" s="67" t="s">
        <v>20</v>
      </c>
      <c r="H41" s="68" t="s">
        <v>30</v>
      </c>
    </row>
    <row r="42" spans="1:8" ht="12.75">
      <c r="A42" s="31">
        <v>37</v>
      </c>
      <c r="B42" s="31">
        <v>7</v>
      </c>
      <c r="C42" s="31">
        <v>9</v>
      </c>
      <c r="D42" s="36" t="s">
        <v>57</v>
      </c>
      <c r="E42" s="66" t="s">
        <v>53</v>
      </c>
      <c r="F42" s="47" t="s">
        <v>85</v>
      </c>
      <c r="G42" s="67" t="s">
        <v>20</v>
      </c>
      <c r="H42" s="68" t="s">
        <v>21</v>
      </c>
    </row>
    <row r="43" spans="1:8" ht="12.75">
      <c r="A43" s="31">
        <v>38</v>
      </c>
      <c r="B43" s="31">
        <v>10</v>
      </c>
      <c r="C43" s="31">
        <v>35</v>
      </c>
      <c r="D43" s="36" t="s">
        <v>51</v>
      </c>
      <c r="E43" s="66" t="s">
        <v>42</v>
      </c>
      <c r="F43" s="47" t="s">
        <v>74</v>
      </c>
      <c r="G43" s="67" t="s">
        <v>20</v>
      </c>
      <c r="H43" s="68" t="s">
        <v>30</v>
      </c>
    </row>
    <row r="44" spans="1:8" ht="12.75">
      <c r="A44" s="31">
        <v>39</v>
      </c>
      <c r="B44" s="31">
        <v>1</v>
      </c>
      <c r="C44" s="31">
        <v>251</v>
      </c>
      <c r="D44" s="36" t="s">
        <v>66</v>
      </c>
      <c r="E44" s="66" t="s">
        <v>65</v>
      </c>
      <c r="F44" s="47" t="s">
        <v>75</v>
      </c>
      <c r="G44" s="67" t="s">
        <v>13</v>
      </c>
      <c r="H44" s="68">
        <v>0</v>
      </c>
    </row>
    <row r="45" spans="1:8" ht="12.75">
      <c r="A45" s="31">
        <v>40</v>
      </c>
      <c r="B45" s="31">
        <v>1</v>
      </c>
      <c r="C45" s="31">
        <v>253</v>
      </c>
      <c r="D45" s="36" t="s">
        <v>63</v>
      </c>
      <c r="E45" s="66" t="s">
        <v>61</v>
      </c>
      <c r="F45" s="47" t="s">
        <v>97</v>
      </c>
      <c r="G45" s="67" t="s">
        <v>20</v>
      </c>
      <c r="H45" s="68" t="s">
        <v>21</v>
      </c>
    </row>
    <row r="46" spans="1:8" ht="12.75">
      <c r="A46" s="31">
        <v>41</v>
      </c>
      <c r="B46" s="31">
        <v>2</v>
      </c>
      <c r="C46" s="31">
        <v>255</v>
      </c>
      <c r="D46" s="36" t="s">
        <v>129</v>
      </c>
      <c r="E46" s="66" t="s">
        <v>65</v>
      </c>
      <c r="F46" s="47" t="s">
        <v>95</v>
      </c>
      <c r="G46" s="67" t="s">
        <v>20</v>
      </c>
      <c r="H46" s="68" t="s">
        <v>30</v>
      </c>
    </row>
    <row r="47" spans="1:8" ht="12.75">
      <c r="A47" s="31">
        <v>42</v>
      </c>
      <c r="B47" s="31">
        <v>2</v>
      </c>
      <c r="C47" s="31">
        <v>256</v>
      </c>
      <c r="D47" s="36" t="s">
        <v>62</v>
      </c>
      <c r="E47" s="66" t="s">
        <v>61</v>
      </c>
      <c r="F47" s="47" t="s">
        <v>91</v>
      </c>
      <c r="G47" s="67" t="s">
        <v>20</v>
      </c>
      <c r="H47" s="68" t="s">
        <v>21</v>
      </c>
    </row>
    <row r="48" spans="1:8" ht="12.75">
      <c r="A48" s="31">
        <v>43</v>
      </c>
      <c r="B48" s="31">
        <v>1</v>
      </c>
      <c r="C48" s="31">
        <v>257</v>
      </c>
      <c r="D48" s="36" t="s">
        <v>69</v>
      </c>
      <c r="E48" s="66" t="s">
        <v>68</v>
      </c>
      <c r="F48" s="47" t="s">
        <v>78</v>
      </c>
      <c r="G48" s="67" t="s">
        <v>13</v>
      </c>
      <c r="H48" s="68">
        <v>0</v>
      </c>
    </row>
    <row r="49" spans="1:8" ht="12.75">
      <c r="A49" s="31">
        <v>44</v>
      </c>
      <c r="B49" s="31">
        <v>2</v>
      </c>
      <c r="C49" s="31">
        <v>258</v>
      </c>
      <c r="D49" s="36" t="s">
        <v>67</v>
      </c>
      <c r="E49" s="66" t="s">
        <v>68</v>
      </c>
      <c r="F49" s="47" t="s">
        <v>73</v>
      </c>
      <c r="G49" s="67" t="s">
        <v>18</v>
      </c>
      <c r="H49" s="68">
        <v>0</v>
      </c>
    </row>
    <row r="50" spans="1:8" ht="12.75">
      <c r="A50" s="31">
        <v>45</v>
      </c>
      <c r="B50" s="31">
        <v>3</v>
      </c>
      <c r="C50" s="31">
        <v>254</v>
      </c>
      <c r="D50" s="36" t="s">
        <v>60</v>
      </c>
      <c r="E50" s="66" t="s">
        <v>61</v>
      </c>
      <c r="F50" s="47" t="s">
        <v>96</v>
      </c>
      <c r="G50" s="67" t="s">
        <v>13</v>
      </c>
      <c r="H50" s="68">
        <v>0</v>
      </c>
    </row>
    <row r="53" spans="4:5" ht="12.75">
      <c r="D53" s="69" t="s">
        <v>191</v>
      </c>
      <c r="E53" s="62" t="s">
        <v>131</v>
      </c>
    </row>
    <row r="55" spans="3:5" ht="12.75">
      <c r="C55" s="31" t="s">
        <v>192</v>
      </c>
      <c r="D55" t="s">
        <v>73</v>
      </c>
      <c r="E55" s="66">
        <v>5</v>
      </c>
    </row>
    <row r="56" spans="3:5" ht="12.75">
      <c r="C56" s="31" t="s">
        <v>193</v>
      </c>
      <c r="D56" t="s">
        <v>74</v>
      </c>
      <c r="E56" s="66">
        <v>5</v>
      </c>
    </row>
    <row r="57" spans="3:5" ht="12.75">
      <c r="C57" s="31" t="s">
        <v>194</v>
      </c>
      <c r="D57" t="s">
        <v>195</v>
      </c>
      <c r="E57" s="66">
        <v>3</v>
      </c>
    </row>
    <row r="60" ht="12.75">
      <c r="B60" t="s">
        <v>196</v>
      </c>
    </row>
    <row r="61" ht="12.75">
      <c r="B61" t="s">
        <v>197</v>
      </c>
    </row>
  </sheetData>
  <mergeCells count="1">
    <mergeCell ref="A4:H4"/>
  </mergeCells>
  <printOptions gridLines="1"/>
  <pageMargins left="0.19652777777777777" right="0.19652777777777777" top="0.39375" bottom="0.39375" header="0.5118055555555555" footer="0.5118055555555555"/>
  <pageSetup horizontalDpi="300" verticalDpi="300" orientation="portrait" paperSize="9" scale="7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tampa2"/>
  <dimension ref="A1:G170"/>
  <sheetViews>
    <sheetView workbookViewId="0" topLeftCell="A1">
      <selection activeCell="A2" sqref="A2"/>
    </sheetView>
  </sheetViews>
  <sheetFormatPr defaultColWidth="9.140625" defaultRowHeight="12.75"/>
  <cols>
    <col min="1" max="1" width="7.57421875" style="0" customWidth="1"/>
    <col min="2" max="2" width="25.28125" style="0" customWidth="1"/>
    <col min="3" max="3" width="4.421875" style="66" customWidth="1"/>
    <col min="4" max="4" width="34.28125" style="0" customWidth="1"/>
    <col min="5" max="5" width="5.421875" style="66" customWidth="1"/>
    <col min="6" max="6" width="9.00390625" style="70" customWidth="1"/>
  </cols>
  <sheetData>
    <row r="1" spans="3:6" s="52" customFormat="1" ht="57" customHeight="1">
      <c r="C1" s="71"/>
      <c r="E1" s="71"/>
      <c r="F1" s="72"/>
    </row>
    <row r="4" spans="1:6" ht="15">
      <c r="A4" s="64" t="s">
        <v>149</v>
      </c>
      <c r="B4" s="64"/>
      <c r="C4" s="64"/>
      <c r="D4" s="64"/>
      <c r="E4" s="64"/>
      <c r="F4" s="64"/>
    </row>
    <row r="5" spans="1:7" ht="12.75">
      <c r="A5" s="16" t="s">
        <v>0</v>
      </c>
      <c r="B5" s="16" t="s">
        <v>1</v>
      </c>
      <c r="C5" s="32" t="s">
        <v>3</v>
      </c>
      <c r="D5" s="16" t="s">
        <v>5</v>
      </c>
      <c r="E5" s="32" t="s">
        <v>6</v>
      </c>
      <c r="F5" s="65" t="s">
        <v>7</v>
      </c>
      <c r="G5" s="16"/>
    </row>
    <row r="6" spans="1:6" ht="12.75">
      <c r="A6" s="73" t="s">
        <v>198</v>
      </c>
      <c r="B6" s="73"/>
      <c r="C6" s="73"/>
      <c r="D6" s="73"/>
      <c r="E6" s="73"/>
      <c r="F6" s="73"/>
    </row>
    <row r="7" spans="1:6" ht="12.75">
      <c r="A7" s="4">
        <v>16</v>
      </c>
      <c r="B7" s="7" t="s">
        <v>11</v>
      </c>
      <c r="C7" s="74" t="s">
        <v>12</v>
      </c>
      <c r="D7" s="7" t="s">
        <v>92</v>
      </c>
      <c r="E7" s="74" t="s">
        <v>13</v>
      </c>
      <c r="F7" s="75" t="s">
        <v>14</v>
      </c>
    </row>
    <row r="8" spans="1:6" ht="12.75">
      <c r="A8" s="4">
        <v>30</v>
      </c>
      <c r="B8" s="7" t="s">
        <v>15</v>
      </c>
      <c r="C8" s="74" t="s">
        <v>12</v>
      </c>
      <c r="D8" s="7" t="s">
        <v>80</v>
      </c>
      <c r="E8" s="74" t="s">
        <v>13</v>
      </c>
      <c r="F8" s="75">
        <v>0</v>
      </c>
    </row>
    <row r="9" spans="1:6" ht="12.75">
      <c r="A9" s="4">
        <v>22</v>
      </c>
      <c r="B9" s="7" t="s">
        <v>16</v>
      </c>
      <c r="C9" s="74" t="s">
        <v>12</v>
      </c>
      <c r="D9" s="7" t="s">
        <v>80</v>
      </c>
      <c r="E9" s="74" t="s">
        <v>13</v>
      </c>
      <c r="F9" s="75">
        <v>0</v>
      </c>
    </row>
    <row r="10" spans="1:6" ht="12.75">
      <c r="A10" s="4">
        <v>31</v>
      </c>
      <c r="B10" s="7" t="s">
        <v>17</v>
      </c>
      <c r="C10" s="74" t="s">
        <v>12</v>
      </c>
      <c r="D10" s="7" t="s">
        <v>73</v>
      </c>
      <c r="E10" s="74" t="s">
        <v>18</v>
      </c>
      <c r="F10" s="75">
        <v>0</v>
      </c>
    </row>
    <row r="11" spans="1:6" ht="12.75">
      <c r="A11" s="4">
        <v>1</v>
      </c>
      <c r="B11" s="7" t="s">
        <v>19</v>
      </c>
      <c r="C11" s="74" t="s">
        <v>12</v>
      </c>
      <c r="D11" s="7" t="s">
        <v>76</v>
      </c>
      <c r="E11" s="74" t="s">
        <v>20</v>
      </c>
      <c r="F11" s="75" t="s">
        <v>21</v>
      </c>
    </row>
    <row r="12" spans="1:6" ht="12.75">
      <c r="A12" s="4">
        <v>3</v>
      </c>
      <c r="B12" s="7" t="s">
        <v>22</v>
      </c>
      <c r="C12" s="74" t="s">
        <v>12</v>
      </c>
      <c r="D12" s="7" t="s">
        <v>76</v>
      </c>
      <c r="E12" s="74" t="s">
        <v>20</v>
      </c>
      <c r="F12" s="75" t="s">
        <v>21</v>
      </c>
    </row>
    <row r="13" spans="1:6" ht="12.75">
      <c r="A13" s="4">
        <v>12</v>
      </c>
      <c r="B13" s="7" t="s">
        <v>23</v>
      </c>
      <c r="C13" s="74" t="s">
        <v>12</v>
      </c>
      <c r="D13" s="7" t="s">
        <v>90</v>
      </c>
      <c r="E13" s="74" t="s">
        <v>13</v>
      </c>
      <c r="F13" s="75">
        <v>0</v>
      </c>
    </row>
    <row r="14" spans="1:6" ht="12.75">
      <c r="A14" s="4">
        <v>8</v>
      </c>
      <c r="B14" s="7" t="s">
        <v>24</v>
      </c>
      <c r="C14" s="74" t="s">
        <v>12</v>
      </c>
      <c r="D14" s="7" t="s">
        <v>73</v>
      </c>
      <c r="E14" s="74" t="s">
        <v>18</v>
      </c>
      <c r="F14" s="75">
        <v>0</v>
      </c>
    </row>
    <row r="15" spans="1:6" ht="12.75">
      <c r="A15" s="4">
        <v>17</v>
      </c>
      <c r="B15" s="7" t="s">
        <v>25</v>
      </c>
      <c r="C15" s="74" t="s">
        <v>12</v>
      </c>
      <c r="D15" s="7" t="s">
        <v>93</v>
      </c>
      <c r="E15" s="74" t="s">
        <v>20</v>
      </c>
      <c r="F15" s="75" t="s">
        <v>21</v>
      </c>
    </row>
    <row r="16" spans="1:6" ht="12.75">
      <c r="A16" s="4">
        <v>11</v>
      </c>
      <c r="B16" s="7" t="s">
        <v>26</v>
      </c>
      <c r="C16" s="74" t="s">
        <v>12</v>
      </c>
      <c r="D16" s="7" t="s">
        <v>89</v>
      </c>
      <c r="E16" s="74" t="s">
        <v>18</v>
      </c>
      <c r="F16" s="75">
        <v>0</v>
      </c>
    </row>
    <row r="18" spans="1:6" ht="12.75">
      <c r="A18" s="73" t="s">
        <v>199</v>
      </c>
      <c r="B18" s="73"/>
      <c r="C18" s="73"/>
      <c r="D18" s="73"/>
      <c r="E18" s="73"/>
      <c r="F18" s="73"/>
    </row>
    <row r="19" spans="1:6" ht="12.75">
      <c r="A19" s="4">
        <v>34</v>
      </c>
      <c r="B19" s="7" t="s">
        <v>27</v>
      </c>
      <c r="C19" s="74" t="s">
        <v>28</v>
      </c>
      <c r="D19" s="7" t="s">
        <v>73</v>
      </c>
      <c r="E19" s="74" t="s">
        <v>18</v>
      </c>
      <c r="F19" s="75">
        <v>0</v>
      </c>
    </row>
    <row r="20" spans="1:6" ht="12.75">
      <c r="A20" s="4">
        <v>14</v>
      </c>
      <c r="B20" s="7" t="s">
        <v>29</v>
      </c>
      <c r="C20" s="74" t="s">
        <v>28</v>
      </c>
      <c r="D20" s="7" t="s">
        <v>74</v>
      </c>
      <c r="E20" s="74" t="s">
        <v>20</v>
      </c>
      <c r="F20" s="75" t="s">
        <v>30</v>
      </c>
    </row>
    <row r="21" spans="1:6" ht="12.75">
      <c r="A21" s="4">
        <v>15</v>
      </c>
      <c r="B21" s="7" t="s">
        <v>31</v>
      </c>
      <c r="C21" s="74" t="s">
        <v>28</v>
      </c>
      <c r="D21" s="7" t="s">
        <v>74</v>
      </c>
      <c r="E21" s="74" t="s">
        <v>20</v>
      </c>
      <c r="F21" s="75" t="s">
        <v>30</v>
      </c>
    </row>
    <row r="22" spans="1:6" ht="12.75">
      <c r="A22" s="4">
        <v>10</v>
      </c>
      <c r="B22" s="7" t="s">
        <v>32</v>
      </c>
      <c r="C22" s="74" t="s">
        <v>28</v>
      </c>
      <c r="D22" s="7" t="s">
        <v>74</v>
      </c>
      <c r="E22" s="74" t="s">
        <v>20</v>
      </c>
      <c r="F22" s="75" t="s">
        <v>30</v>
      </c>
    </row>
    <row r="23" spans="1:6" ht="12.75">
      <c r="A23" s="4">
        <v>24</v>
      </c>
      <c r="B23" s="7" t="s">
        <v>34</v>
      </c>
      <c r="C23" s="74" t="s">
        <v>28</v>
      </c>
      <c r="D23" s="7" t="s">
        <v>79</v>
      </c>
      <c r="E23" s="74" t="s">
        <v>13</v>
      </c>
      <c r="F23" s="75">
        <v>0</v>
      </c>
    </row>
    <row r="24" spans="1:6" ht="12.75">
      <c r="A24" s="4">
        <v>19</v>
      </c>
      <c r="B24" s="7" t="s">
        <v>35</v>
      </c>
      <c r="C24" s="74" t="s">
        <v>28</v>
      </c>
      <c r="D24" s="7" t="s">
        <v>79</v>
      </c>
      <c r="E24" s="74" t="s">
        <v>13</v>
      </c>
      <c r="F24" s="75">
        <v>0</v>
      </c>
    </row>
    <row r="25" spans="1:6" ht="12.75">
      <c r="A25" s="4">
        <v>29</v>
      </c>
      <c r="B25" s="7" t="s">
        <v>36</v>
      </c>
      <c r="C25" s="74" t="s">
        <v>28</v>
      </c>
      <c r="D25" s="7" t="s">
        <v>87</v>
      </c>
      <c r="E25" s="74" t="s">
        <v>18</v>
      </c>
      <c r="F25" s="75">
        <v>0</v>
      </c>
    </row>
    <row r="26" spans="1:6" ht="12.75">
      <c r="A26" s="4">
        <v>6</v>
      </c>
      <c r="B26" s="7" t="s">
        <v>37</v>
      </c>
      <c r="C26" s="74" t="s">
        <v>28</v>
      </c>
      <c r="D26" s="7" t="s">
        <v>99</v>
      </c>
      <c r="E26" s="74" t="s">
        <v>20</v>
      </c>
      <c r="F26" s="75" t="s">
        <v>21</v>
      </c>
    </row>
    <row r="27" spans="1:6" ht="12.75">
      <c r="A27" s="4">
        <v>36</v>
      </c>
      <c r="B27" s="7" t="s">
        <v>38</v>
      </c>
      <c r="C27" s="74" t="s">
        <v>28</v>
      </c>
      <c r="D27" s="7" t="s">
        <v>78</v>
      </c>
      <c r="E27" s="74" t="s">
        <v>13</v>
      </c>
      <c r="F27" s="75">
        <v>0</v>
      </c>
    </row>
    <row r="28" spans="1:6" ht="12.75">
      <c r="A28" s="4">
        <v>25</v>
      </c>
      <c r="B28" s="7" t="s">
        <v>39</v>
      </c>
      <c r="C28" s="74" t="s">
        <v>28</v>
      </c>
      <c r="D28" s="7" t="s">
        <v>84</v>
      </c>
      <c r="E28" s="74" t="s">
        <v>20</v>
      </c>
      <c r="F28" s="75" t="s">
        <v>21</v>
      </c>
    </row>
    <row r="29" spans="1:6" ht="12.75">
      <c r="A29" s="4">
        <v>21</v>
      </c>
      <c r="B29" s="7" t="s">
        <v>40</v>
      </c>
      <c r="C29" s="74" t="s">
        <v>28</v>
      </c>
      <c r="D29" s="7" t="s">
        <v>88</v>
      </c>
      <c r="E29" s="74" t="s">
        <v>18</v>
      </c>
      <c r="F29" s="75">
        <v>0</v>
      </c>
    </row>
    <row r="31" spans="1:6" ht="12.75">
      <c r="A31" s="73" t="s">
        <v>200</v>
      </c>
      <c r="B31" s="73"/>
      <c r="C31" s="73"/>
      <c r="D31" s="73"/>
      <c r="E31" s="73"/>
      <c r="F31" s="73"/>
    </row>
    <row r="32" spans="1:6" ht="12.75">
      <c r="A32" s="4">
        <v>13</v>
      </c>
      <c r="B32" s="7" t="s">
        <v>41</v>
      </c>
      <c r="C32" s="74" t="s">
        <v>42</v>
      </c>
      <c r="D32" s="7" t="s">
        <v>86</v>
      </c>
      <c r="E32" s="74" t="s">
        <v>20</v>
      </c>
      <c r="F32" s="75" t="s">
        <v>21</v>
      </c>
    </row>
    <row r="33" spans="1:6" ht="12.75">
      <c r="A33" s="4">
        <v>20</v>
      </c>
      <c r="B33" s="7" t="s">
        <v>43</v>
      </c>
      <c r="C33" s="74" t="s">
        <v>42</v>
      </c>
      <c r="D33" s="7" t="s">
        <v>94</v>
      </c>
      <c r="E33" s="74" t="s">
        <v>18</v>
      </c>
      <c r="F33" s="75">
        <v>0</v>
      </c>
    </row>
    <row r="34" spans="1:6" ht="12.75">
      <c r="A34" s="4">
        <v>7</v>
      </c>
      <c r="B34" s="7" t="s">
        <v>44</v>
      </c>
      <c r="C34" s="74" t="s">
        <v>42</v>
      </c>
      <c r="D34" s="7" t="s">
        <v>74</v>
      </c>
      <c r="E34" s="74" t="s">
        <v>20</v>
      </c>
      <c r="F34" s="75" t="s">
        <v>30</v>
      </c>
    </row>
    <row r="35" spans="1:6" ht="12.75">
      <c r="A35" s="4">
        <v>33</v>
      </c>
      <c r="B35" s="7" t="s">
        <v>45</v>
      </c>
      <c r="C35" s="74" t="s">
        <v>42</v>
      </c>
      <c r="D35" s="7" t="s">
        <v>83</v>
      </c>
      <c r="E35" s="74" t="s">
        <v>20</v>
      </c>
      <c r="F35" s="75" t="s">
        <v>21</v>
      </c>
    </row>
    <row r="36" spans="1:6" ht="12.75">
      <c r="A36" s="4">
        <v>27</v>
      </c>
      <c r="B36" s="7" t="s">
        <v>46</v>
      </c>
      <c r="C36" s="74" t="s">
        <v>42</v>
      </c>
      <c r="D36" s="7" t="s">
        <v>77</v>
      </c>
      <c r="E36" s="74" t="s">
        <v>18</v>
      </c>
      <c r="F36" s="75">
        <v>0</v>
      </c>
    </row>
    <row r="37" spans="1:6" ht="12.75">
      <c r="A37" s="4">
        <v>4</v>
      </c>
      <c r="B37" s="7" t="s">
        <v>47</v>
      </c>
      <c r="C37" s="74" t="s">
        <v>42</v>
      </c>
      <c r="D37" s="7" t="s">
        <v>82</v>
      </c>
      <c r="E37" s="74" t="s">
        <v>20</v>
      </c>
      <c r="F37" s="75" t="s">
        <v>21</v>
      </c>
    </row>
    <row r="38" spans="1:6" ht="12.75">
      <c r="A38" s="4">
        <v>5</v>
      </c>
      <c r="B38" s="7" t="s">
        <v>48</v>
      </c>
      <c r="C38" s="74" t="s">
        <v>42</v>
      </c>
      <c r="D38" s="7" t="s">
        <v>75</v>
      </c>
      <c r="E38" s="74" t="s">
        <v>13</v>
      </c>
      <c r="F38" s="75">
        <v>0</v>
      </c>
    </row>
    <row r="39" spans="1:6" ht="12.75">
      <c r="A39" s="4">
        <v>28</v>
      </c>
      <c r="B39" s="7" t="s">
        <v>49</v>
      </c>
      <c r="C39" s="74" t="s">
        <v>42</v>
      </c>
      <c r="D39" s="7" t="s">
        <v>81</v>
      </c>
      <c r="E39" s="74" t="s">
        <v>20</v>
      </c>
      <c r="F39" s="75" t="s">
        <v>30</v>
      </c>
    </row>
    <row r="40" spans="1:6" ht="12.75">
      <c r="A40" s="11">
        <v>38</v>
      </c>
      <c r="B40" s="7" t="s">
        <v>50</v>
      </c>
      <c r="C40" s="74" t="s">
        <v>42</v>
      </c>
      <c r="D40" s="7" t="s">
        <v>77</v>
      </c>
      <c r="E40" s="74" t="s">
        <v>18</v>
      </c>
      <c r="F40" s="75">
        <v>0</v>
      </c>
    </row>
    <row r="41" spans="1:6" ht="12.75">
      <c r="A41" s="4">
        <v>35</v>
      </c>
      <c r="B41" s="7" t="s">
        <v>51</v>
      </c>
      <c r="C41" s="74" t="s">
        <v>42</v>
      </c>
      <c r="D41" s="7" t="s">
        <v>74</v>
      </c>
      <c r="E41" s="74" t="s">
        <v>20</v>
      </c>
      <c r="F41" s="75" t="s">
        <v>30</v>
      </c>
    </row>
    <row r="43" spans="1:6" ht="12.75">
      <c r="A43" s="73" t="s">
        <v>201</v>
      </c>
      <c r="B43" s="73"/>
      <c r="C43" s="73"/>
      <c r="D43" s="73"/>
      <c r="E43" s="73"/>
      <c r="F43" s="73"/>
    </row>
    <row r="44" spans="1:6" ht="12.75">
      <c r="A44" s="4">
        <v>26</v>
      </c>
      <c r="B44" s="7" t="s">
        <v>52</v>
      </c>
      <c r="C44" s="74" t="s">
        <v>53</v>
      </c>
      <c r="D44" s="7" t="s">
        <v>98</v>
      </c>
      <c r="E44" s="74" t="s">
        <v>18</v>
      </c>
      <c r="F44" s="75" t="s">
        <v>14</v>
      </c>
    </row>
    <row r="45" spans="1:6" ht="12.75">
      <c r="A45" s="4">
        <v>23</v>
      </c>
      <c r="B45" s="7" t="s">
        <v>54</v>
      </c>
      <c r="C45" s="74" t="s">
        <v>53</v>
      </c>
      <c r="D45" s="7" t="s">
        <v>73</v>
      </c>
      <c r="E45" s="74" t="s">
        <v>18</v>
      </c>
      <c r="F45" s="75">
        <v>0</v>
      </c>
    </row>
    <row r="46" spans="1:6" ht="12.75">
      <c r="A46" s="4">
        <v>2</v>
      </c>
      <c r="B46" s="7" t="s">
        <v>55</v>
      </c>
      <c r="C46" s="74" t="s">
        <v>53</v>
      </c>
      <c r="D46" s="7" t="s">
        <v>81</v>
      </c>
      <c r="E46" s="74" t="s">
        <v>20</v>
      </c>
      <c r="F46" s="75" t="s">
        <v>21</v>
      </c>
    </row>
    <row r="47" spans="1:6" ht="12.75">
      <c r="A47" s="4">
        <v>18</v>
      </c>
      <c r="B47" s="7" t="s">
        <v>56</v>
      </c>
      <c r="C47" s="74" t="s">
        <v>53</v>
      </c>
      <c r="D47" s="7" t="s">
        <v>75</v>
      </c>
      <c r="E47" s="74" t="s">
        <v>13</v>
      </c>
      <c r="F47" s="75">
        <v>0</v>
      </c>
    </row>
    <row r="48" spans="1:6" ht="12.75">
      <c r="A48" s="4">
        <v>9</v>
      </c>
      <c r="B48" s="7" t="s">
        <v>57</v>
      </c>
      <c r="C48" s="74" t="s">
        <v>53</v>
      </c>
      <c r="D48" s="7" t="s">
        <v>85</v>
      </c>
      <c r="E48" s="74" t="s">
        <v>20</v>
      </c>
      <c r="F48" s="75" t="s">
        <v>21</v>
      </c>
    </row>
    <row r="49" spans="1:6" ht="12.75">
      <c r="A49" s="11">
        <v>37</v>
      </c>
      <c r="B49" s="7" t="s">
        <v>58</v>
      </c>
      <c r="C49" s="74" t="s">
        <v>53</v>
      </c>
      <c r="D49" s="7" t="s">
        <v>76</v>
      </c>
      <c r="E49" s="74" t="s">
        <v>20</v>
      </c>
      <c r="F49" s="75" t="s">
        <v>21</v>
      </c>
    </row>
    <row r="50" spans="1:6" ht="12.75">
      <c r="A50" s="4">
        <v>32</v>
      </c>
      <c r="B50" s="7" t="s">
        <v>59</v>
      </c>
      <c r="C50" s="74" t="s">
        <v>53</v>
      </c>
      <c r="D50" s="7" t="s">
        <v>77</v>
      </c>
      <c r="E50" s="74" t="s">
        <v>18</v>
      </c>
      <c r="F50" s="75">
        <v>0</v>
      </c>
    </row>
    <row r="52" spans="1:6" ht="12.75">
      <c r="A52" s="73" t="s">
        <v>202</v>
      </c>
      <c r="B52" s="73"/>
      <c r="C52" s="73"/>
      <c r="D52" s="73"/>
      <c r="E52" s="73"/>
      <c r="F52" s="73"/>
    </row>
    <row r="53" spans="1:6" ht="12.75">
      <c r="A53" s="4">
        <v>254</v>
      </c>
      <c r="B53" s="7" t="s">
        <v>60</v>
      </c>
      <c r="C53" s="74" t="s">
        <v>61</v>
      </c>
      <c r="D53" s="7" t="s">
        <v>96</v>
      </c>
      <c r="E53" s="74" t="s">
        <v>13</v>
      </c>
      <c r="F53" s="75">
        <v>0</v>
      </c>
    </row>
    <row r="54" spans="1:6" ht="12.75">
      <c r="A54" s="4">
        <v>256</v>
      </c>
      <c r="B54" s="7" t="s">
        <v>62</v>
      </c>
      <c r="C54" s="74" t="s">
        <v>61</v>
      </c>
      <c r="D54" s="7" t="s">
        <v>91</v>
      </c>
      <c r="E54" s="74" t="s">
        <v>20</v>
      </c>
      <c r="F54" s="75" t="s">
        <v>21</v>
      </c>
    </row>
    <row r="55" spans="1:6" ht="12.75">
      <c r="A55" s="4">
        <v>253</v>
      </c>
      <c r="B55" s="7" t="s">
        <v>63</v>
      </c>
      <c r="C55" s="74" t="s">
        <v>61</v>
      </c>
      <c r="D55" s="7" t="s">
        <v>97</v>
      </c>
      <c r="E55" s="74" t="s">
        <v>20</v>
      </c>
      <c r="F55" s="75" t="s">
        <v>21</v>
      </c>
    </row>
    <row r="57" spans="1:6" ht="12.75">
      <c r="A57" s="73" t="s">
        <v>203</v>
      </c>
      <c r="B57" s="73"/>
      <c r="C57" s="73"/>
      <c r="D57" s="73"/>
      <c r="E57" s="73"/>
      <c r="F57" s="73"/>
    </row>
    <row r="58" spans="1:6" ht="12.75">
      <c r="A58" s="4">
        <v>255</v>
      </c>
      <c r="B58" s="7" t="s">
        <v>129</v>
      </c>
      <c r="C58" s="74" t="s">
        <v>65</v>
      </c>
      <c r="D58" s="7" t="s">
        <v>95</v>
      </c>
      <c r="E58" s="74" t="s">
        <v>20</v>
      </c>
      <c r="F58" s="75" t="s">
        <v>30</v>
      </c>
    </row>
    <row r="59" spans="1:6" ht="12.75">
      <c r="A59" s="4">
        <v>251</v>
      </c>
      <c r="B59" s="7" t="s">
        <v>66</v>
      </c>
      <c r="C59" s="74" t="s">
        <v>65</v>
      </c>
      <c r="D59" s="7" t="s">
        <v>75</v>
      </c>
      <c r="E59" s="74" t="s">
        <v>13</v>
      </c>
      <c r="F59" s="75">
        <v>0</v>
      </c>
    </row>
    <row r="61" spans="1:6" ht="12.75">
      <c r="A61" s="73" t="s">
        <v>204</v>
      </c>
      <c r="B61" s="73"/>
      <c r="C61" s="73"/>
      <c r="D61" s="73"/>
      <c r="E61" s="73"/>
      <c r="F61" s="73"/>
    </row>
    <row r="62" spans="1:6" ht="12.75">
      <c r="A62" s="4">
        <v>258</v>
      </c>
      <c r="B62" s="7" t="s">
        <v>67</v>
      </c>
      <c r="C62" s="74" t="s">
        <v>68</v>
      </c>
      <c r="D62" s="7" t="s">
        <v>73</v>
      </c>
      <c r="E62" s="74" t="s">
        <v>18</v>
      </c>
      <c r="F62" s="75">
        <v>0</v>
      </c>
    </row>
    <row r="63" spans="1:6" ht="12.75">
      <c r="A63" s="4">
        <v>257</v>
      </c>
      <c r="B63" s="7" t="s">
        <v>69</v>
      </c>
      <c r="C63" s="74" t="s">
        <v>68</v>
      </c>
      <c r="D63" s="7" t="s">
        <v>78</v>
      </c>
      <c r="E63" s="74" t="s">
        <v>13</v>
      </c>
      <c r="F63" s="75">
        <v>0</v>
      </c>
    </row>
    <row r="65" spans="1:6" ht="12.75">
      <c r="A65" s="73" t="s">
        <v>205</v>
      </c>
      <c r="B65" s="73"/>
      <c r="C65" s="73"/>
      <c r="D65" s="73"/>
      <c r="E65" s="73"/>
      <c r="F65" s="73"/>
    </row>
    <row r="66" spans="1:6" ht="12.75">
      <c r="A66" s="4">
        <v>0</v>
      </c>
      <c r="B66" s="7">
        <v>0</v>
      </c>
      <c r="C66" s="74">
        <v>0</v>
      </c>
      <c r="D66" s="7">
        <v>0</v>
      </c>
      <c r="E66" s="74">
        <v>0</v>
      </c>
      <c r="F66" s="75">
        <v>0</v>
      </c>
    </row>
    <row r="67" spans="1:6" ht="12.75">
      <c r="A67" s="4">
        <v>0</v>
      </c>
      <c r="B67" s="7">
        <v>0</v>
      </c>
      <c r="C67" s="74">
        <v>0</v>
      </c>
      <c r="D67" s="7">
        <v>0</v>
      </c>
      <c r="E67" s="74">
        <v>0</v>
      </c>
      <c r="F67" s="75">
        <v>0</v>
      </c>
    </row>
    <row r="68" spans="1:6" ht="12.75">
      <c r="A68" s="4">
        <v>0</v>
      </c>
      <c r="B68" s="7">
        <v>0</v>
      </c>
      <c r="C68" s="74">
        <v>0</v>
      </c>
      <c r="D68" s="7">
        <v>0</v>
      </c>
      <c r="E68" s="74">
        <v>0</v>
      </c>
      <c r="F68" s="75">
        <v>0</v>
      </c>
    </row>
    <row r="69" spans="1:6" ht="12.75">
      <c r="A69" s="4">
        <v>0</v>
      </c>
      <c r="B69" s="7">
        <v>0</v>
      </c>
      <c r="C69" s="74">
        <v>0</v>
      </c>
      <c r="D69" s="7">
        <v>0</v>
      </c>
      <c r="E69" s="74">
        <v>0</v>
      </c>
      <c r="F69" s="75">
        <v>0</v>
      </c>
    </row>
    <row r="70" spans="1:6" ht="12.75">
      <c r="A70" s="4">
        <v>0</v>
      </c>
      <c r="B70" s="7">
        <v>0</v>
      </c>
      <c r="C70" s="74">
        <v>0</v>
      </c>
      <c r="D70" s="7">
        <v>0</v>
      </c>
      <c r="E70" s="74">
        <v>0</v>
      </c>
      <c r="F70" s="75">
        <v>0</v>
      </c>
    </row>
    <row r="71" spans="1:6" ht="12.75">
      <c r="A71" s="4">
        <v>0</v>
      </c>
      <c r="B71" s="7">
        <v>0</v>
      </c>
      <c r="C71" s="74">
        <v>0</v>
      </c>
      <c r="D71" s="7">
        <v>0</v>
      </c>
      <c r="E71" s="74">
        <v>0</v>
      </c>
      <c r="F71" s="75">
        <v>0</v>
      </c>
    </row>
    <row r="72" spans="1:6" ht="12.75">
      <c r="A72" s="4">
        <v>0</v>
      </c>
      <c r="B72" s="7">
        <v>0</v>
      </c>
      <c r="C72" s="74">
        <v>0</v>
      </c>
      <c r="D72" s="7">
        <v>0</v>
      </c>
      <c r="E72" s="74">
        <v>0</v>
      </c>
      <c r="F72" s="75">
        <v>0</v>
      </c>
    </row>
    <row r="73" spans="1:6" ht="12.75">
      <c r="A73" s="4">
        <v>0</v>
      </c>
      <c r="B73" s="7">
        <v>0</v>
      </c>
      <c r="C73" s="74">
        <v>0</v>
      </c>
      <c r="D73" s="7">
        <v>0</v>
      </c>
      <c r="E73" s="74">
        <v>0</v>
      </c>
      <c r="F73" s="75">
        <v>0</v>
      </c>
    </row>
    <row r="74" spans="1:6" ht="12.75">
      <c r="A74" s="4">
        <v>0</v>
      </c>
      <c r="B74" s="7">
        <v>0</v>
      </c>
      <c r="C74" s="74">
        <v>0</v>
      </c>
      <c r="D74" s="7">
        <v>0</v>
      </c>
      <c r="E74" s="74">
        <v>0</v>
      </c>
      <c r="F74" s="75">
        <v>0</v>
      </c>
    </row>
    <row r="75" spans="1:6" ht="12.75">
      <c r="A75" s="4">
        <v>0</v>
      </c>
      <c r="B75" s="7">
        <v>0</v>
      </c>
      <c r="C75" s="74">
        <v>0</v>
      </c>
      <c r="D75" s="7">
        <v>0</v>
      </c>
      <c r="E75" s="74">
        <v>0</v>
      </c>
      <c r="F75" s="75">
        <v>0</v>
      </c>
    </row>
    <row r="76" spans="1:6" ht="12.75">
      <c r="A76" s="4">
        <v>0</v>
      </c>
      <c r="B76" s="7">
        <v>0</v>
      </c>
      <c r="C76" s="74">
        <v>0</v>
      </c>
      <c r="D76" s="7">
        <v>0</v>
      </c>
      <c r="E76" s="74">
        <v>0</v>
      </c>
      <c r="F76" s="75">
        <v>0</v>
      </c>
    </row>
    <row r="77" spans="1:6" ht="12.75">
      <c r="A77" s="4">
        <v>0</v>
      </c>
      <c r="B77" s="7">
        <v>0</v>
      </c>
      <c r="C77" s="74">
        <v>0</v>
      </c>
      <c r="D77" s="7">
        <v>0</v>
      </c>
      <c r="E77" s="74">
        <v>0</v>
      </c>
      <c r="F77" s="75">
        <v>0</v>
      </c>
    </row>
    <row r="78" spans="1:6" ht="12.75">
      <c r="A78" s="4">
        <v>0</v>
      </c>
      <c r="B78" s="7">
        <v>0</v>
      </c>
      <c r="C78" s="74">
        <v>0</v>
      </c>
      <c r="D78" s="7">
        <v>0</v>
      </c>
      <c r="E78" s="74">
        <v>0</v>
      </c>
      <c r="F78" s="75">
        <v>0</v>
      </c>
    </row>
    <row r="79" spans="1:6" ht="12.75">
      <c r="A79" s="4">
        <v>0</v>
      </c>
      <c r="B79" s="7">
        <v>0</v>
      </c>
      <c r="C79" s="74">
        <v>0</v>
      </c>
      <c r="D79" s="7">
        <v>0</v>
      </c>
      <c r="E79" s="74">
        <v>0</v>
      </c>
      <c r="F79" s="75">
        <v>0</v>
      </c>
    </row>
    <row r="80" spans="1:6" ht="12.75">
      <c r="A80" s="4">
        <v>0</v>
      </c>
      <c r="B80" s="7">
        <v>0</v>
      </c>
      <c r="C80" s="74">
        <v>0</v>
      </c>
      <c r="D80" s="7">
        <v>0</v>
      </c>
      <c r="E80" s="74">
        <v>0</v>
      </c>
      <c r="F80" s="75">
        <v>0</v>
      </c>
    </row>
    <row r="81" spans="1:6" ht="12.75">
      <c r="A81" s="4">
        <v>0</v>
      </c>
      <c r="B81" s="7">
        <v>0</v>
      </c>
      <c r="C81" s="74">
        <v>0</v>
      </c>
      <c r="D81" s="7">
        <v>0</v>
      </c>
      <c r="E81" s="74">
        <v>0</v>
      </c>
      <c r="F81" s="75">
        <v>0</v>
      </c>
    </row>
    <row r="82" spans="1:6" ht="12.75">
      <c r="A82" s="4">
        <v>0</v>
      </c>
      <c r="B82" s="7">
        <v>0</v>
      </c>
      <c r="C82" s="74">
        <v>0</v>
      </c>
      <c r="D82" s="7">
        <v>0</v>
      </c>
      <c r="E82" s="74">
        <v>0</v>
      </c>
      <c r="F82" s="75">
        <v>0</v>
      </c>
    </row>
    <row r="83" spans="1:6" ht="12.75">
      <c r="A83" s="4">
        <v>0</v>
      </c>
      <c r="B83" s="7">
        <v>0</v>
      </c>
      <c r="C83" s="74">
        <v>0</v>
      </c>
      <c r="D83" s="7">
        <v>0</v>
      </c>
      <c r="E83" s="74">
        <v>0</v>
      </c>
      <c r="F83" s="75">
        <v>0</v>
      </c>
    </row>
    <row r="84" spans="1:6" ht="12.75">
      <c r="A84" s="4">
        <v>0</v>
      </c>
      <c r="B84" s="7">
        <v>0</v>
      </c>
      <c r="C84" s="74">
        <v>0</v>
      </c>
      <c r="D84" s="7">
        <v>0</v>
      </c>
      <c r="E84" s="74">
        <v>0</v>
      </c>
      <c r="F84" s="75">
        <v>0</v>
      </c>
    </row>
    <row r="85" spans="1:6" ht="12.75">
      <c r="A85" s="4">
        <v>0</v>
      </c>
      <c r="B85" s="7">
        <v>0</v>
      </c>
      <c r="C85" s="74">
        <v>0</v>
      </c>
      <c r="D85" s="7">
        <v>0</v>
      </c>
      <c r="E85" s="74">
        <v>0</v>
      </c>
      <c r="F85" s="75">
        <v>0</v>
      </c>
    </row>
    <row r="86" spans="1:6" ht="12.75">
      <c r="A86" s="4">
        <v>0</v>
      </c>
      <c r="B86" s="7">
        <v>0</v>
      </c>
      <c r="C86" s="74">
        <v>0</v>
      </c>
      <c r="D86" s="7">
        <v>0</v>
      </c>
      <c r="E86" s="74">
        <v>0</v>
      </c>
      <c r="F86" s="75">
        <v>0</v>
      </c>
    </row>
    <row r="87" spans="1:6" ht="12.75">
      <c r="A87" s="4">
        <v>0</v>
      </c>
      <c r="B87" s="7">
        <v>0</v>
      </c>
      <c r="C87" s="74">
        <v>0</v>
      </c>
      <c r="D87" s="7">
        <v>0</v>
      </c>
      <c r="E87" s="74">
        <v>0</v>
      </c>
      <c r="F87" s="75">
        <v>0</v>
      </c>
    </row>
    <row r="88" spans="1:6" ht="12.75">
      <c r="A88" s="4">
        <v>0</v>
      </c>
      <c r="B88" s="7">
        <v>0</v>
      </c>
      <c r="C88" s="74">
        <v>0</v>
      </c>
      <c r="D88" s="7">
        <v>0</v>
      </c>
      <c r="E88" s="74">
        <v>0</v>
      </c>
      <c r="F88" s="75">
        <v>0</v>
      </c>
    </row>
    <row r="89" spans="1:6" ht="12.75">
      <c r="A89" s="4">
        <v>0</v>
      </c>
      <c r="B89" s="7">
        <v>0</v>
      </c>
      <c r="C89" s="74">
        <v>0</v>
      </c>
      <c r="D89" s="7">
        <v>0</v>
      </c>
      <c r="E89" s="74">
        <v>0</v>
      </c>
      <c r="F89" s="75">
        <v>0</v>
      </c>
    </row>
    <row r="90" spans="1:6" ht="12.75">
      <c r="A90" s="4">
        <v>0</v>
      </c>
      <c r="B90" s="7">
        <v>0</v>
      </c>
      <c r="C90" s="74">
        <v>0</v>
      </c>
      <c r="D90" s="7">
        <v>0</v>
      </c>
      <c r="E90" s="74">
        <v>0</v>
      </c>
      <c r="F90" s="75">
        <v>0</v>
      </c>
    </row>
    <row r="91" spans="1:6" ht="12.75">
      <c r="A91" s="4">
        <v>0</v>
      </c>
      <c r="B91" s="7">
        <v>0</v>
      </c>
      <c r="C91" s="74">
        <v>0</v>
      </c>
      <c r="D91" s="7">
        <v>0</v>
      </c>
      <c r="E91" s="74">
        <v>0</v>
      </c>
      <c r="F91" s="75">
        <v>0</v>
      </c>
    </row>
    <row r="92" spans="1:6" ht="12.75">
      <c r="A92" s="4">
        <v>0</v>
      </c>
      <c r="B92" s="7">
        <v>0</v>
      </c>
      <c r="C92" s="74">
        <v>0</v>
      </c>
      <c r="D92" s="7">
        <v>0</v>
      </c>
      <c r="E92" s="74">
        <v>0</v>
      </c>
      <c r="F92" s="75">
        <v>0</v>
      </c>
    </row>
    <row r="93" spans="1:6" ht="12.75">
      <c r="A93" s="4">
        <v>0</v>
      </c>
      <c r="B93" s="7">
        <v>0</v>
      </c>
      <c r="C93" s="74">
        <v>0</v>
      </c>
      <c r="D93" s="7">
        <v>0</v>
      </c>
      <c r="E93" s="74">
        <v>0</v>
      </c>
      <c r="F93" s="75">
        <v>0</v>
      </c>
    </row>
    <row r="94" spans="1:6" ht="12.75">
      <c r="A94" s="4">
        <v>0</v>
      </c>
      <c r="B94" s="7">
        <v>0</v>
      </c>
      <c r="C94" s="74">
        <v>0</v>
      </c>
      <c r="D94" s="7">
        <v>0</v>
      </c>
      <c r="E94" s="74">
        <v>0</v>
      </c>
      <c r="F94" s="75">
        <v>0</v>
      </c>
    </row>
    <row r="95" spans="1:6" ht="12.75">
      <c r="A95" s="4">
        <v>0</v>
      </c>
      <c r="B95" s="7">
        <v>0</v>
      </c>
      <c r="C95" s="74">
        <v>0</v>
      </c>
      <c r="D95" s="7">
        <v>0</v>
      </c>
      <c r="E95" s="74">
        <v>0</v>
      </c>
      <c r="F95" s="75">
        <v>0</v>
      </c>
    </row>
    <row r="96" spans="1:6" ht="12.75">
      <c r="A96" s="4">
        <v>0</v>
      </c>
      <c r="B96" s="7">
        <v>0</v>
      </c>
      <c r="C96" s="74">
        <v>0</v>
      </c>
      <c r="D96" s="7">
        <v>0</v>
      </c>
      <c r="E96" s="74">
        <v>0</v>
      </c>
      <c r="F96" s="75">
        <v>0</v>
      </c>
    </row>
    <row r="97" spans="1:6" ht="12.75">
      <c r="A97" s="4">
        <v>0</v>
      </c>
      <c r="B97" s="7">
        <v>0</v>
      </c>
      <c r="C97" s="74">
        <v>0</v>
      </c>
      <c r="D97" s="7">
        <v>0</v>
      </c>
      <c r="E97" s="74">
        <v>0</v>
      </c>
      <c r="F97" s="75">
        <v>0</v>
      </c>
    </row>
    <row r="98" spans="1:6" ht="12.75">
      <c r="A98" s="4">
        <v>0</v>
      </c>
      <c r="B98" s="7">
        <v>0</v>
      </c>
      <c r="C98" s="74">
        <v>0</v>
      </c>
      <c r="D98" s="7">
        <v>0</v>
      </c>
      <c r="E98" s="74">
        <v>0</v>
      </c>
      <c r="F98" s="75">
        <v>0</v>
      </c>
    </row>
    <row r="99" spans="1:6" ht="12.75">
      <c r="A99" s="4">
        <v>0</v>
      </c>
      <c r="B99" s="7">
        <v>0</v>
      </c>
      <c r="C99" s="74">
        <v>0</v>
      </c>
      <c r="D99" s="7">
        <v>0</v>
      </c>
      <c r="E99" s="74">
        <v>0</v>
      </c>
      <c r="F99" s="75">
        <v>0</v>
      </c>
    </row>
    <row r="100" spans="1:6" ht="12.75">
      <c r="A100" s="4">
        <v>0</v>
      </c>
      <c r="B100" s="7">
        <v>0</v>
      </c>
      <c r="C100" s="74">
        <v>0</v>
      </c>
      <c r="D100" s="7">
        <v>0</v>
      </c>
      <c r="E100" s="74">
        <v>0</v>
      </c>
      <c r="F100" s="75">
        <v>0</v>
      </c>
    </row>
    <row r="101" spans="1:6" ht="12.75">
      <c r="A101" s="4">
        <v>0</v>
      </c>
      <c r="B101" s="7">
        <v>0</v>
      </c>
      <c r="C101" s="74">
        <v>0</v>
      </c>
      <c r="D101" s="7">
        <v>0</v>
      </c>
      <c r="E101" s="74">
        <v>0</v>
      </c>
      <c r="F101" s="75">
        <v>0</v>
      </c>
    </row>
    <row r="102" spans="1:6" ht="12.75">
      <c r="A102" s="4">
        <v>0</v>
      </c>
      <c r="B102" s="7">
        <v>0</v>
      </c>
      <c r="C102" s="74">
        <v>0</v>
      </c>
      <c r="D102" s="7">
        <v>0</v>
      </c>
      <c r="E102" s="74">
        <v>0</v>
      </c>
      <c r="F102" s="75">
        <v>0</v>
      </c>
    </row>
    <row r="103" spans="1:6" ht="12.75">
      <c r="A103" s="4">
        <v>0</v>
      </c>
      <c r="B103" s="7">
        <v>0</v>
      </c>
      <c r="C103" s="74">
        <v>0</v>
      </c>
      <c r="D103" s="7">
        <v>0</v>
      </c>
      <c r="E103" s="74">
        <v>0</v>
      </c>
      <c r="F103" s="75">
        <v>0</v>
      </c>
    </row>
    <row r="104" spans="1:6" ht="12.75">
      <c r="A104" s="4">
        <v>0</v>
      </c>
      <c r="B104" s="7">
        <v>0</v>
      </c>
      <c r="C104" s="74">
        <v>0</v>
      </c>
      <c r="D104" s="7">
        <v>0</v>
      </c>
      <c r="E104" s="74">
        <v>0</v>
      </c>
      <c r="F104" s="75">
        <v>0</v>
      </c>
    </row>
    <row r="105" spans="1:6" ht="12.75">
      <c r="A105" s="4">
        <v>0</v>
      </c>
      <c r="B105" s="7">
        <v>0</v>
      </c>
      <c r="C105" s="74">
        <v>0</v>
      </c>
      <c r="D105" s="7">
        <v>0</v>
      </c>
      <c r="E105" s="74">
        <v>0</v>
      </c>
      <c r="F105" s="75">
        <v>0</v>
      </c>
    </row>
    <row r="106" spans="1:6" ht="12.75">
      <c r="A106" s="4">
        <v>0</v>
      </c>
      <c r="B106" s="7">
        <v>0</v>
      </c>
      <c r="C106" s="74">
        <v>0</v>
      </c>
      <c r="D106" s="7">
        <v>0</v>
      </c>
      <c r="E106" s="74">
        <v>0</v>
      </c>
      <c r="F106" s="75">
        <v>0</v>
      </c>
    </row>
    <row r="107" spans="1:6" ht="12.75">
      <c r="A107" s="4">
        <v>0</v>
      </c>
      <c r="B107" s="7">
        <v>0</v>
      </c>
      <c r="C107" s="74">
        <v>0</v>
      </c>
      <c r="D107" s="7">
        <v>0</v>
      </c>
      <c r="E107" s="74">
        <v>0</v>
      </c>
      <c r="F107" s="75">
        <v>0</v>
      </c>
    </row>
    <row r="108" spans="1:6" ht="12.75">
      <c r="A108" s="4">
        <v>0</v>
      </c>
      <c r="B108" s="7">
        <v>0</v>
      </c>
      <c r="C108" s="74">
        <v>0</v>
      </c>
      <c r="D108" s="7">
        <v>0</v>
      </c>
      <c r="E108" s="74">
        <v>0</v>
      </c>
      <c r="F108" s="75">
        <v>0</v>
      </c>
    </row>
    <row r="109" spans="1:6" ht="12.75">
      <c r="A109" s="4">
        <v>0</v>
      </c>
      <c r="B109" s="7">
        <v>0</v>
      </c>
      <c r="C109" s="74">
        <v>0</v>
      </c>
      <c r="D109" s="7">
        <v>0</v>
      </c>
      <c r="E109" s="74">
        <v>0</v>
      </c>
      <c r="F109" s="75">
        <v>0</v>
      </c>
    </row>
    <row r="110" spans="1:6" ht="12.75">
      <c r="A110" s="4">
        <v>0</v>
      </c>
      <c r="B110" s="7">
        <v>0</v>
      </c>
      <c r="C110" s="74">
        <v>0</v>
      </c>
      <c r="D110" s="7">
        <v>0</v>
      </c>
      <c r="E110" s="74">
        <v>0</v>
      </c>
      <c r="F110" s="75">
        <v>0</v>
      </c>
    </row>
    <row r="111" spans="1:6" ht="12.75">
      <c r="A111" s="4">
        <v>0</v>
      </c>
      <c r="B111" s="7">
        <v>0</v>
      </c>
      <c r="C111" s="74">
        <v>0</v>
      </c>
      <c r="D111" s="7">
        <v>0</v>
      </c>
      <c r="E111" s="74">
        <v>0</v>
      </c>
      <c r="F111" s="75">
        <v>0</v>
      </c>
    </row>
    <row r="112" spans="1:6" ht="12.75">
      <c r="A112" s="4">
        <v>0</v>
      </c>
      <c r="B112" s="7">
        <v>0</v>
      </c>
      <c r="C112" s="74">
        <v>0</v>
      </c>
      <c r="D112" s="7">
        <v>0</v>
      </c>
      <c r="E112" s="74">
        <v>0</v>
      </c>
      <c r="F112" s="75">
        <v>0</v>
      </c>
    </row>
    <row r="113" spans="1:6" ht="12.75">
      <c r="A113" s="4">
        <v>0</v>
      </c>
      <c r="B113" s="7">
        <v>0</v>
      </c>
      <c r="C113" s="74">
        <v>0</v>
      </c>
      <c r="D113" s="7">
        <v>0</v>
      </c>
      <c r="E113" s="74">
        <v>0</v>
      </c>
      <c r="F113" s="75">
        <v>0</v>
      </c>
    </row>
    <row r="114" spans="1:6" ht="12.75">
      <c r="A114" s="4">
        <v>0</v>
      </c>
      <c r="B114" s="7">
        <v>0</v>
      </c>
      <c r="C114" s="74">
        <v>0</v>
      </c>
      <c r="D114" s="7">
        <v>0</v>
      </c>
      <c r="E114" s="74">
        <v>0</v>
      </c>
      <c r="F114" s="75">
        <v>0</v>
      </c>
    </row>
    <row r="115" spans="1:6" ht="12.75">
      <c r="A115" s="4">
        <v>0</v>
      </c>
      <c r="B115" s="7">
        <v>0</v>
      </c>
      <c r="C115" s="74">
        <v>0</v>
      </c>
      <c r="D115" s="7">
        <v>0</v>
      </c>
      <c r="E115" s="74">
        <v>0</v>
      </c>
      <c r="F115" s="75">
        <v>0</v>
      </c>
    </row>
    <row r="116" spans="1:6" ht="12.75">
      <c r="A116" s="4">
        <v>0</v>
      </c>
      <c r="B116" s="7">
        <v>0</v>
      </c>
      <c r="C116" s="74">
        <v>0</v>
      </c>
      <c r="D116" s="7">
        <v>0</v>
      </c>
      <c r="E116" s="74">
        <v>0</v>
      </c>
      <c r="F116" s="75">
        <v>0</v>
      </c>
    </row>
    <row r="117" spans="1:6" ht="12.75">
      <c r="A117" s="4">
        <v>0</v>
      </c>
      <c r="B117" s="7">
        <v>0</v>
      </c>
      <c r="C117" s="74">
        <v>0</v>
      </c>
      <c r="D117" s="7">
        <v>0</v>
      </c>
      <c r="E117" s="74">
        <v>0</v>
      </c>
      <c r="F117" s="75">
        <v>0</v>
      </c>
    </row>
    <row r="118" spans="1:6" ht="12.75">
      <c r="A118" s="4">
        <v>0</v>
      </c>
      <c r="B118" s="7">
        <v>0</v>
      </c>
      <c r="C118" s="74">
        <v>0</v>
      </c>
      <c r="D118" s="7">
        <v>0</v>
      </c>
      <c r="E118" s="74">
        <v>0</v>
      </c>
      <c r="F118" s="75">
        <v>0</v>
      </c>
    </row>
    <row r="119" spans="1:6" ht="12.75">
      <c r="A119" s="4">
        <v>0</v>
      </c>
      <c r="B119" s="7">
        <v>0</v>
      </c>
      <c r="C119" s="74">
        <v>0</v>
      </c>
      <c r="D119" s="7">
        <v>0</v>
      </c>
      <c r="E119" s="74">
        <v>0</v>
      </c>
      <c r="F119" s="75">
        <v>0</v>
      </c>
    </row>
    <row r="120" spans="1:6" ht="12.75">
      <c r="A120" s="4">
        <v>0</v>
      </c>
      <c r="B120" s="7">
        <v>0</v>
      </c>
      <c r="C120" s="74">
        <v>0</v>
      </c>
      <c r="D120" s="7">
        <v>0</v>
      </c>
      <c r="E120" s="74">
        <v>0</v>
      </c>
      <c r="F120" s="75">
        <v>0</v>
      </c>
    </row>
    <row r="121" spans="1:6" ht="12.75">
      <c r="A121" s="4">
        <v>0</v>
      </c>
      <c r="B121" s="7">
        <v>0</v>
      </c>
      <c r="C121" s="74">
        <v>0</v>
      </c>
      <c r="D121" s="7">
        <v>0</v>
      </c>
      <c r="E121" s="74">
        <v>0</v>
      </c>
      <c r="F121" s="75">
        <v>0</v>
      </c>
    </row>
    <row r="122" spans="1:6" ht="12.75">
      <c r="A122" s="4">
        <v>0</v>
      </c>
      <c r="B122" s="7">
        <v>0</v>
      </c>
      <c r="C122" s="74">
        <v>0</v>
      </c>
      <c r="D122" s="7">
        <v>0</v>
      </c>
      <c r="E122" s="74">
        <v>0</v>
      </c>
      <c r="F122" s="75">
        <v>0</v>
      </c>
    </row>
    <row r="123" spans="1:6" ht="12.75">
      <c r="A123" s="4">
        <v>0</v>
      </c>
      <c r="B123" s="7">
        <v>0</v>
      </c>
      <c r="C123" s="74">
        <v>0</v>
      </c>
      <c r="D123" s="7">
        <v>0</v>
      </c>
      <c r="E123" s="74">
        <v>0</v>
      </c>
      <c r="F123" s="75">
        <v>0</v>
      </c>
    </row>
    <row r="124" spans="1:6" ht="12.75">
      <c r="A124" s="4">
        <v>0</v>
      </c>
      <c r="B124" s="7">
        <v>0</v>
      </c>
      <c r="C124" s="74">
        <v>0</v>
      </c>
      <c r="D124" s="7">
        <v>0</v>
      </c>
      <c r="E124" s="74">
        <v>0</v>
      </c>
      <c r="F124" s="75">
        <v>0</v>
      </c>
    </row>
    <row r="125" spans="1:6" ht="12.75">
      <c r="A125" s="4">
        <v>0</v>
      </c>
      <c r="B125" s="7">
        <v>0</v>
      </c>
      <c r="C125" s="74">
        <v>0</v>
      </c>
      <c r="D125" s="7">
        <v>0</v>
      </c>
      <c r="E125" s="74">
        <v>0</v>
      </c>
      <c r="F125" s="75">
        <v>0</v>
      </c>
    </row>
    <row r="126" spans="1:6" ht="12.75">
      <c r="A126" s="4">
        <v>0</v>
      </c>
      <c r="B126" s="7">
        <v>0</v>
      </c>
      <c r="C126" s="74">
        <v>0</v>
      </c>
      <c r="D126" s="7">
        <v>0</v>
      </c>
      <c r="E126" s="74">
        <v>0</v>
      </c>
      <c r="F126" s="75">
        <v>0</v>
      </c>
    </row>
    <row r="127" spans="1:6" ht="12.75">
      <c r="A127" s="4">
        <v>0</v>
      </c>
      <c r="B127" s="7">
        <v>0</v>
      </c>
      <c r="C127" s="74">
        <v>0</v>
      </c>
      <c r="D127" s="7">
        <v>0</v>
      </c>
      <c r="E127" s="74">
        <v>0</v>
      </c>
      <c r="F127" s="75">
        <v>0</v>
      </c>
    </row>
    <row r="128" spans="1:6" ht="12.75">
      <c r="A128" s="4">
        <v>0</v>
      </c>
      <c r="B128" s="7">
        <v>0</v>
      </c>
      <c r="C128" s="74">
        <v>0</v>
      </c>
      <c r="D128" s="7">
        <v>0</v>
      </c>
      <c r="E128" s="74">
        <v>0</v>
      </c>
      <c r="F128" s="75">
        <v>0</v>
      </c>
    </row>
    <row r="129" spans="1:6" ht="12.75">
      <c r="A129" s="4">
        <v>0</v>
      </c>
      <c r="B129" s="7">
        <v>0</v>
      </c>
      <c r="C129" s="74">
        <v>0</v>
      </c>
      <c r="D129" s="7">
        <v>0</v>
      </c>
      <c r="E129" s="74">
        <v>0</v>
      </c>
      <c r="F129" s="75">
        <v>0</v>
      </c>
    </row>
    <row r="130" spans="1:6" ht="12.75">
      <c r="A130" s="4">
        <v>0</v>
      </c>
      <c r="B130" s="7">
        <v>0</v>
      </c>
      <c r="C130" s="74">
        <v>0</v>
      </c>
      <c r="D130" s="7">
        <v>0</v>
      </c>
      <c r="E130" s="74">
        <v>0</v>
      </c>
      <c r="F130" s="75">
        <v>0</v>
      </c>
    </row>
    <row r="131" spans="1:6" ht="12.75">
      <c r="A131" s="4">
        <v>0</v>
      </c>
      <c r="B131" s="7">
        <v>0</v>
      </c>
      <c r="C131" s="74">
        <v>0</v>
      </c>
      <c r="D131" s="7">
        <v>0</v>
      </c>
      <c r="E131" s="74">
        <v>0</v>
      </c>
      <c r="F131" s="75">
        <v>0</v>
      </c>
    </row>
    <row r="132" spans="1:6" ht="12.75">
      <c r="A132" s="4">
        <v>0</v>
      </c>
      <c r="B132" s="7">
        <v>0</v>
      </c>
      <c r="C132" s="74">
        <v>0</v>
      </c>
      <c r="D132" s="7">
        <v>0</v>
      </c>
      <c r="E132" s="74">
        <v>0</v>
      </c>
      <c r="F132" s="75">
        <v>0</v>
      </c>
    </row>
    <row r="133" spans="1:6" ht="12.75">
      <c r="A133" s="4">
        <v>0</v>
      </c>
      <c r="B133" s="7">
        <v>0</v>
      </c>
      <c r="C133" s="74">
        <v>0</v>
      </c>
      <c r="D133" s="7">
        <v>0</v>
      </c>
      <c r="E133" s="74">
        <v>0</v>
      </c>
      <c r="F133" s="75">
        <v>0</v>
      </c>
    </row>
    <row r="134" spans="1:6" ht="12.75">
      <c r="A134" s="4">
        <v>0</v>
      </c>
      <c r="B134" s="7">
        <v>0</v>
      </c>
      <c r="C134" s="74">
        <v>0</v>
      </c>
      <c r="D134" s="7">
        <v>0</v>
      </c>
      <c r="E134" s="74">
        <v>0</v>
      </c>
      <c r="F134" s="75">
        <v>0</v>
      </c>
    </row>
    <row r="135" spans="1:6" ht="12.75">
      <c r="A135" s="4">
        <v>0</v>
      </c>
      <c r="B135" s="7">
        <v>0</v>
      </c>
      <c r="C135" s="74">
        <v>0</v>
      </c>
      <c r="D135" s="7">
        <v>0</v>
      </c>
      <c r="E135" s="74">
        <v>0</v>
      </c>
      <c r="F135" s="75">
        <v>0</v>
      </c>
    </row>
    <row r="136" spans="1:6" ht="12.75">
      <c r="A136" s="4">
        <v>0</v>
      </c>
      <c r="B136" s="7">
        <v>0</v>
      </c>
      <c r="C136" s="74">
        <v>0</v>
      </c>
      <c r="D136" s="7">
        <v>0</v>
      </c>
      <c r="E136" s="74">
        <v>0</v>
      </c>
      <c r="F136" s="75">
        <v>0</v>
      </c>
    </row>
    <row r="137" spans="1:6" ht="12.75">
      <c r="A137" s="4">
        <v>0</v>
      </c>
      <c r="B137" s="7">
        <v>0</v>
      </c>
      <c r="C137" s="74">
        <v>0</v>
      </c>
      <c r="D137" s="7">
        <v>0</v>
      </c>
      <c r="E137" s="74">
        <v>0</v>
      </c>
      <c r="F137" s="75">
        <v>0</v>
      </c>
    </row>
    <row r="138" spans="1:6" ht="12.75">
      <c r="A138" s="4">
        <v>0</v>
      </c>
      <c r="B138" s="7">
        <v>0</v>
      </c>
      <c r="C138" s="74">
        <v>0</v>
      </c>
      <c r="D138" s="7">
        <v>0</v>
      </c>
      <c r="E138" s="74">
        <v>0</v>
      </c>
      <c r="F138" s="75">
        <v>0</v>
      </c>
    </row>
    <row r="139" spans="1:6" ht="12.75">
      <c r="A139" s="4">
        <v>0</v>
      </c>
      <c r="B139" s="7">
        <v>0</v>
      </c>
      <c r="C139" s="74">
        <v>0</v>
      </c>
      <c r="D139" s="7">
        <v>0</v>
      </c>
      <c r="E139" s="74">
        <v>0</v>
      </c>
      <c r="F139" s="75">
        <v>0</v>
      </c>
    </row>
    <row r="140" spans="1:6" ht="12.75">
      <c r="A140" s="4">
        <v>0</v>
      </c>
      <c r="B140" s="7">
        <v>0</v>
      </c>
      <c r="C140" s="74">
        <v>0</v>
      </c>
      <c r="D140" s="7">
        <v>0</v>
      </c>
      <c r="E140" s="74">
        <v>0</v>
      </c>
      <c r="F140" s="75">
        <v>0</v>
      </c>
    </row>
    <row r="141" spans="1:6" ht="12.75">
      <c r="A141" s="4">
        <v>0</v>
      </c>
      <c r="B141" s="7">
        <v>0</v>
      </c>
      <c r="C141" s="74">
        <v>0</v>
      </c>
      <c r="D141" s="7">
        <v>0</v>
      </c>
      <c r="E141" s="74">
        <v>0</v>
      </c>
      <c r="F141" s="75">
        <v>0</v>
      </c>
    </row>
    <row r="142" spans="1:6" ht="12.75">
      <c r="A142" s="4">
        <v>0</v>
      </c>
      <c r="B142" s="7">
        <v>0</v>
      </c>
      <c r="C142" s="74">
        <v>0</v>
      </c>
      <c r="D142" s="7">
        <v>0</v>
      </c>
      <c r="E142" s="74">
        <v>0</v>
      </c>
      <c r="F142" s="75">
        <v>0</v>
      </c>
    </row>
    <row r="143" spans="1:6" ht="12.75">
      <c r="A143" s="4">
        <v>0</v>
      </c>
      <c r="B143" s="7">
        <v>0</v>
      </c>
      <c r="C143" s="74">
        <v>0</v>
      </c>
      <c r="D143" s="7">
        <v>0</v>
      </c>
      <c r="E143" s="74">
        <v>0</v>
      </c>
      <c r="F143" s="75">
        <v>0</v>
      </c>
    </row>
    <row r="144" spans="1:6" ht="12.75">
      <c r="A144" s="4">
        <v>0</v>
      </c>
      <c r="B144" s="7">
        <v>0</v>
      </c>
      <c r="C144" s="74">
        <v>0</v>
      </c>
      <c r="D144" s="7">
        <v>0</v>
      </c>
      <c r="E144" s="74">
        <v>0</v>
      </c>
      <c r="F144" s="75">
        <v>0</v>
      </c>
    </row>
    <row r="145" spans="1:6" ht="12.75">
      <c r="A145" s="4">
        <v>0</v>
      </c>
      <c r="B145" s="7">
        <v>0</v>
      </c>
      <c r="C145" s="74">
        <v>0</v>
      </c>
      <c r="D145" s="7">
        <v>0</v>
      </c>
      <c r="E145" s="74">
        <v>0</v>
      </c>
      <c r="F145" s="75">
        <v>0</v>
      </c>
    </row>
    <row r="146" spans="1:6" ht="12.75">
      <c r="A146" s="4">
        <v>0</v>
      </c>
      <c r="B146" s="7">
        <v>0</v>
      </c>
      <c r="C146" s="74">
        <v>0</v>
      </c>
      <c r="D146" s="7">
        <v>0</v>
      </c>
      <c r="E146" s="74">
        <v>0</v>
      </c>
      <c r="F146" s="75">
        <v>0</v>
      </c>
    </row>
    <row r="147" spans="1:6" ht="12.75">
      <c r="A147" s="4">
        <v>0</v>
      </c>
      <c r="B147" s="7">
        <v>0</v>
      </c>
      <c r="C147" s="74">
        <v>0</v>
      </c>
      <c r="D147" s="7">
        <v>0</v>
      </c>
      <c r="E147" s="74">
        <v>0</v>
      </c>
      <c r="F147" s="75">
        <v>0</v>
      </c>
    </row>
    <row r="148" spans="1:6" ht="12.75">
      <c r="A148" s="4">
        <v>0</v>
      </c>
      <c r="B148" s="7">
        <v>0</v>
      </c>
      <c r="C148" s="74">
        <v>0</v>
      </c>
      <c r="D148" s="7">
        <v>0</v>
      </c>
      <c r="E148" s="74">
        <v>0</v>
      </c>
      <c r="F148" s="75">
        <v>0</v>
      </c>
    </row>
    <row r="149" spans="1:6" ht="12.75">
      <c r="A149" s="4">
        <v>0</v>
      </c>
      <c r="B149" s="7">
        <v>0</v>
      </c>
      <c r="C149" s="74">
        <v>0</v>
      </c>
      <c r="D149" s="7">
        <v>0</v>
      </c>
      <c r="E149" s="74">
        <v>0</v>
      </c>
      <c r="F149" s="75">
        <v>0</v>
      </c>
    </row>
    <row r="150" spans="1:6" ht="12.75">
      <c r="A150" s="4">
        <v>0</v>
      </c>
      <c r="B150" s="7">
        <v>0</v>
      </c>
      <c r="C150" s="74">
        <v>0</v>
      </c>
      <c r="D150" s="7">
        <v>0</v>
      </c>
      <c r="E150" s="74">
        <v>0</v>
      </c>
      <c r="F150" s="75">
        <v>0</v>
      </c>
    </row>
    <row r="151" spans="1:6" ht="12.75">
      <c r="A151" s="4">
        <v>0</v>
      </c>
      <c r="B151" s="7">
        <v>0</v>
      </c>
      <c r="C151" s="74">
        <v>0</v>
      </c>
      <c r="D151" s="7">
        <v>0</v>
      </c>
      <c r="E151" s="74">
        <v>0</v>
      </c>
      <c r="F151" s="75">
        <v>0</v>
      </c>
    </row>
    <row r="152" spans="1:6" ht="12.75">
      <c r="A152" s="4">
        <v>0</v>
      </c>
      <c r="B152" s="7">
        <v>0</v>
      </c>
      <c r="C152" s="74">
        <v>0</v>
      </c>
      <c r="D152" s="7">
        <v>0</v>
      </c>
      <c r="E152" s="74">
        <v>0</v>
      </c>
      <c r="F152" s="75">
        <v>0</v>
      </c>
    </row>
    <row r="153" spans="1:6" ht="12.75">
      <c r="A153" s="4">
        <v>0</v>
      </c>
      <c r="B153" s="7">
        <v>0</v>
      </c>
      <c r="C153" s="74">
        <v>0</v>
      </c>
      <c r="D153" s="7">
        <v>0</v>
      </c>
      <c r="E153" s="74">
        <v>0</v>
      </c>
      <c r="F153" s="75">
        <v>0</v>
      </c>
    </row>
    <row r="154" spans="1:6" ht="12.75">
      <c r="A154" s="4">
        <v>0</v>
      </c>
      <c r="B154" s="7">
        <v>0</v>
      </c>
      <c r="C154" s="74">
        <v>0</v>
      </c>
      <c r="D154" s="7">
        <v>0</v>
      </c>
      <c r="E154" s="74">
        <v>0</v>
      </c>
      <c r="F154" s="75">
        <v>0</v>
      </c>
    </row>
    <row r="155" spans="1:6" ht="12.75">
      <c r="A155" s="4">
        <v>0</v>
      </c>
      <c r="B155" s="7">
        <v>0</v>
      </c>
      <c r="C155" s="74">
        <v>0</v>
      </c>
      <c r="D155" s="7">
        <v>0</v>
      </c>
      <c r="E155" s="74">
        <v>0</v>
      </c>
      <c r="F155" s="75">
        <v>0</v>
      </c>
    </row>
    <row r="156" spans="1:6" ht="12.75">
      <c r="A156" s="4">
        <v>0</v>
      </c>
      <c r="B156" s="7">
        <v>0</v>
      </c>
      <c r="C156" s="74">
        <v>0</v>
      </c>
      <c r="D156" s="7">
        <v>0</v>
      </c>
      <c r="E156" s="74">
        <v>0</v>
      </c>
      <c r="F156" s="75">
        <v>0</v>
      </c>
    </row>
    <row r="157" spans="1:6" ht="12.75">
      <c r="A157" s="4">
        <v>0</v>
      </c>
      <c r="B157" s="7">
        <v>0</v>
      </c>
      <c r="C157" s="74">
        <v>0</v>
      </c>
      <c r="D157" s="7">
        <v>0</v>
      </c>
      <c r="E157" s="74">
        <v>0</v>
      </c>
      <c r="F157" s="75">
        <v>0</v>
      </c>
    </row>
    <row r="158" spans="1:6" ht="12.75">
      <c r="A158" s="4">
        <v>0</v>
      </c>
      <c r="B158" s="7">
        <v>0</v>
      </c>
      <c r="C158" s="74">
        <v>0</v>
      </c>
      <c r="D158" s="7">
        <v>0</v>
      </c>
      <c r="E158" s="74">
        <v>0</v>
      </c>
      <c r="F158" s="75">
        <v>0</v>
      </c>
    </row>
    <row r="159" spans="1:6" ht="12.75">
      <c r="A159" s="4">
        <v>0</v>
      </c>
      <c r="B159" s="7">
        <v>0</v>
      </c>
      <c r="C159" s="74">
        <v>0</v>
      </c>
      <c r="D159" s="7">
        <v>0</v>
      </c>
      <c r="E159" s="74">
        <v>0</v>
      </c>
      <c r="F159" s="75">
        <v>0</v>
      </c>
    </row>
    <row r="160" spans="1:6" ht="12.75">
      <c r="A160" s="4">
        <v>0</v>
      </c>
      <c r="B160" s="7">
        <v>0</v>
      </c>
      <c r="C160" s="74">
        <v>0</v>
      </c>
      <c r="D160" s="7">
        <v>0</v>
      </c>
      <c r="E160" s="74">
        <v>0</v>
      </c>
      <c r="F160" s="75">
        <v>0</v>
      </c>
    </row>
    <row r="161" spans="1:6" ht="12.75">
      <c r="A161" s="4">
        <v>0</v>
      </c>
      <c r="B161" s="7">
        <v>0</v>
      </c>
      <c r="C161" s="74">
        <v>0</v>
      </c>
      <c r="D161" s="7">
        <v>0</v>
      </c>
      <c r="E161" s="74">
        <v>0</v>
      </c>
      <c r="F161" s="75">
        <v>0</v>
      </c>
    </row>
    <row r="162" spans="1:6" ht="12.75">
      <c r="A162" s="4">
        <v>0</v>
      </c>
      <c r="B162" s="7">
        <v>0</v>
      </c>
      <c r="C162" s="74">
        <v>0</v>
      </c>
      <c r="D162" s="7">
        <v>0</v>
      </c>
      <c r="E162" s="74">
        <v>0</v>
      </c>
      <c r="F162" s="75">
        <v>0</v>
      </c>
    </row>
    <row r="163" spans="1:6" ht="12.75">
      <c r="A163" s="4">
        <v>0</v>
      </c>
      <c r="B163" s="7">
        <v>0</v>
      </c>
      <c r="C163" s="74">
        <v>0</v>
      </c>
      <c r="D163" s="7">
        <v>0</v>
      </c>
      <c r="E163" s="74">
        <v>0</v>
      </c>
      <c r="F163" s="75">
        <v>0</v>
      </c>
    </row>
    <row r="164" spans="1:6" ht="12.75">
      <c r="A164" s="4">
        <v>0</v>
      </c>
      <c r="B164" s="7">
        <v>0</v>
      </c>
      <c r="C164" s="74">
        <v>0</v>
      </c>
      <c r="D164" s="7">
        <v>0</v>
      </c>
      <c r="E164" s="74">
        <v>0</v>
      </c>
      <c r="F164" s="75">
        <v>0</v>
      </c>
    </row>
    <row r="165" spans="1:6" ht="12.75">
      <c r="A165" s="4">
        <v>0</v>
      </c>
      <c r="B165" s="7">
        <v>0</v>
      </c>
      <c r="C165" s="74">
        <v>0</v>
      </c>
      <c r="D165" s="7">
        <v>0</v>
      </c>
      <c r="E165" s="74">
        <v>0</v>
      </c>
      <c r="F165" s="75">
        <v>0</v>
      </c>
    </row>
    <row r="166" spans="1:6" ht="12.75">
      <c r="A166" s="4">
        <v>0</v>
      </c>
      <c r="B166" s="7">
        <v>0</v>
      </c>
      <c r="C166" s="74">
        <v>0</v>
      </c>
      <c r="D166" s="7">
        <v>0</v>
      </c>
      <c r="E166" s="74">
        <v>0</v>
      </c>
      <c r="F166" s="75">
        <v>0</v>
      </c>
    </row>
    <row r="167" spans="1:6" ht="12.75">
      <c r="A167" s="4">
        <v>0</v>
      </c>
      <c r="B167" s="7">
        <v>0</v>
      </c>
      <c r="C167" s="74">
        <v>0</v>
      </c>
      <c r="D167" s="7">
        <v>0</v>
      </c>
      <c r="E167" s="74">
        <v>0</v>
      </c>
      <c r="F167" s="75">
        <v>0</v>
      </c>
    </row>
    <row r="168" spans="1:6" ht="12.75">
      <c r="A168" s="4">
        <v>0</v>
      </c>
      <c r="B168" s="7">
        <v>0</v>
      </c>
      <c r="C168" s="74">
        <v>0</v>
      </c>
      <c r="D168" s="7">
        <v>0</v>
      </c>
      <c r="E168" s="74">
        <v>0</v>
      </c>
      <c r="F168" s="75">
        <v>0</v>
      </c>
    </row>
    <row r="169" spans="1:6" ht="12.75">
      <c r="A169" s="4">
        <v>0</v>
      </c>
      <c r="B169" s="7">
        <v>0</v>
      </c>
      <c r="C169" s="74">
        <v>0</v>
      </c>
      <c r="D169" s="7">
        <v>0</v>
      </c>
      <c r="E169" s="74">
        <v>0</v>
      </c>
      <c r="F169" s="75">
        <v>0</v>
      </c>
    </row>
    <row r="170" spans="1:6" ht="12.75">
      <c r="A170" s="4">
        <v>0</v>
      </c>
      <c r="B170" s="7">
        <v>0</v>
      </c>
      <c r="C170" s="74">
        <v>0</v>
      </c>
      <c r="D170" s="7">
        <v>0</v>
      </c>
      <c r="E170" s="74">
        <v>0</v>
      </c>
      <c r="F170" s="75">
        <v>0</v>
      </c>
    </row>
  </sheetData>
  <mergeCells count="9">
    <mergeCell ref="A4:F4"/>
    <mergeCell ref="A6:F6"/>
    <mergeCell ref="A18:F18"/>
    <mergeCell ref="A31:F31"/>
    <mergeCell ref="A43:F43"/>
    <mergeCell ref="A52:F52"/>
    <mergeCell ref="A57:F57"/>
    <mergeCell ref="A61:F61"/>
    <mergeCell ref="A65:F65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portrait" paperSize="9" scale="7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Menci</dc:creator>
  <cp:keywords/>
  <dc:description/>
  <cp:lastModifiedBy/>
  <cp:lastPrinted>2010-04-25T09:58:50Z</cp:lastPrinted>
  <dcterms:created xsi:type="dcterms:W3CDTF">1997-05-24T11:04:52Z</dcterms:created>
  <dcterms:modified xsi:type="dcterms:W3CDTF">2010-04-28T07:49:04Z</dcterms:modified>
  <cp:category/>
  <cp:version/>
  <cp:contentType/>
  <cp:contentStatus/>
  <cp:revision>1</cp:revision>
</cp:coreProperties>
</file>